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0" yWindow="90" windowWidth="9945" windowHeight="11760" tabRatio="719"/>
  </bookViews>
  <sheets>
    <sheet name="表紙" sheetId="10" r:id="rId1"/>
  </sheets>
  <definedNames>
    <definedName name="_xlnm._FilterDatabase" localSheetId="0" hidden="1">表紙!$N$16:$P$16</definedName>
    <definedName name="_xlnm.Print_Area" localSheetId="0">表紙!$A$1:$L$75</definedName>
  </definedNames>
  <calcPr calcId="145621"/>
</workbook>
</file>

<file path=xl/calcChain.xml><?xml version="1.0" encoding="utf-8"?>
<calcChain xmlns="http://schemas.openxmlformats.org/spreadsheetml/2006/main">
  <c r="H25" i="10" l="1"/>
  <c r="H21" i="10" l="1"/>
  <c r="H23" i="10"/>
  <c r="K23" i="10" s="1"/>
  <c r="H63" i="10" l="1"/>
  <c r="H61" i="10"/>
  <c r="H60" i="10"/>
  <c r="H56" i="10"/>
  <c r="H52" i="10"/>
  <c r="H42" i="10"/>
  <c r="H40" i="10"/>
  <c r="H38" i="10"/>
  <c r="H33" i="10"/>
  <c r="H50" i="10"/>
  <c r="H48" i="10"/>
  <c r="H46" i="10"/>
  <c r="H44" i="10"/>
  <c r="H36" i="10"/>
  <c r="H31" i="10"/>
  <c r="H28" i="10"/>
  <c r="L29" i="10" s="1"/>
  <c r="K27" i="10"/>
  <c r="K28" i="10" l="1"/>
  <c r="L26" i="10"/>
  <c r="K29" i="10"/>
  <c r="K25" i="10"/>
  <c r="K26" i="10"/>
  <c r="I28" i="10" l="1"/>
  <c r="I25" i="10"/>
</calcChain>
</file>

<file path=xl/sharedStrings.xml><?xml version="1.0" encoding="utf-8"?>
<sst xmlns="http://schemas.openxmlformats.org/spreadsheetml/2006/main" count="153" uniqueCount="105">
  <si>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</si>
  <si>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</si>
  <si>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 xml:space="preserve"> (kWh/日）</t>
  </si>
  <si>
    <t>試験場所</t>
    <rPh sb="0" eb="2">
      <t>シケン</t>
    </rPh>
    <rPh sb="2" eb="4">
      <t>バショ</t>
    </rPh>
    <phoneticPr fontId="3"/>
  </si>
  <si>
    <t>試験日</t>
    <rPh sb="0" eb="2">
      <t>シケン</t>
    </rPh>
    <rPh sb="2" eb="3">
      <t>ヒ</t>
    </rPh>
    <phoneticPr fontId="3"/>
  </si>
  <si>
    <t>測定器</t>
    <rPh sb="0" eb="2">
      <t>ソクテイ</t>
    </rPh>
    <rPh sb="2" eb="3">
      <t>ウツワ</t>
    </rPh>
    <phoneticPr fontId="3"/>
  </si>
  <si>
    <t>電　　源</t>
    <rPh sb="0" eb="1">
      <t>デン</t>
    </rPh>
    <rPh sb="3" eb="4">
      <t>ミナモト</t>
    </rPh>
    <phoneticPr fontId="3"/>
  </si>
  <si>
    <t>(min）</t>
    <phoneticPr fontId="3"/>
  </si>
  <si>
    <t>①立上り時</t>
    <phoneticPr fontId="3"/>
  </si>
  <si>
    <t>(kWh/h)</t>
    <phoneticPr fontId="3"/>
  </si>
  <si>
    <t>仕上げすすぎタンク</t>
    <rPh sb="0" eb="2">
      <t>シア</t>
    </rPh>
    <phoneticPr fontId="3"/>
  </si>
  <si>
    <t>表示洗浄能力</t>
    <rPh sb="0" eb="2">
      <t>ヒョウジ</t>
    </rPh>
    <rPh sb="2" eb="4">
      <t>センジョウ</t>
    </rPh>
    <rPh sb="4" eb="6">
      <t>ノウリョク</t>
    </rPh>
    <phoneticPr fontId="3"/>
  </si>
  <si>
    <r>
      <t>(</t>
    </r>
    <r>
      <rPr>
        <sz val="8"/>
        <rFont val="ＭＳ Ｐゴシック"/>
        <family val="3"/>
        <charset val="128"/>
      </rPr>
      <t>ラック</t>
    </r>
    <r>
      <rPr>
        <sz val="10"/>
        <rFont val="ＭＳ Ｐゴシック"/>
        <family val="3"/>
        <charset val="128"/>
      </rPr>
      <t>/h)</t>
    </r>
    <phoneticPr fontId="3"/>
  </si>
  <si>
    <t>④待機時</t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</si>
  <si>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</si>
  <si>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担当部署</t>
    <rPh sb="0" eb="2">
      <t>タントウ</t>
    </rPh>
    <rPh sb="2" eb="4">
      <t>ブショ</t>
    </rPh>
    <phoneticPr fontId="3"/>
  </si>
  <si>
    <t>（秒）</t>
    <rPh sb="1" eb="2">
      <t>ビョウ</t>
    </rPh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</si>
  <si>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</si>
  <si>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</si>
  <si>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重量(kg)</t>
    <rPh sb="0" eb="2">
      <t>ジュウリョウ</t>
    </rPh>
    <phoneticPr fontId="3"/>
  </si>
  <si>
    <t>～</t>
    <phoneticPr fontId="3"/>
  </si>
  <si>
    <t>作成日</t>
    <rPh sb="0" eb="2">
      <t>サクセイ</t>
    </rPh>
    <rPh sb="2" eb="3">
      <t>ニチ</t>
    </rPh>
    <phoneticPr fontId="3"/>
  </si>
  <si>
    <t>③処理時</t>
    <phoneticPr fontId="3"/>
  </si>
  <si>
    <t>（ｗ） ×</t>
    <phoneticPr fontId="3"/>
  </si>
  <si>
    <t>（Ｄ）　　×</t>
    <phoneticPr fontId="3"/>
  </si>
  <si>
    <t>（Ｈ）　</t>
    <phoneticPr fontId="3"/>
  </si>
  <si>
    <t>（ラック/h）</t>
    <phoneticPr fontId="3"/>
  </si>
  <si>
    <t>（ℓ/ラック）</t>
    <phoneticPr fontId="3"/>
  </si>
  <si>
    <t>（ℓ/回）</t>
    <rPh sb="3" eb="4">
      <t>カイ</t>
    </rPh>
    <phoneticPr fontId="3"/>
  </si>
  <si>
    <r>
      <t>（ℓ/</t>
    </r>
    <r>
      <rPr>
        <sz val="8"/>
        <rFont val="ＭＳ Ｐゴシック"/>
        <family val="3"/>
        <charset val="128"/>
      </rPr>
      <t>ラック</t>
    </r>
    <r>
      <rPr>
        <sz val="10"/>
        <rFont val="ＭＳ Ｐゴシック"/>
        <family val="3"/>
        <charset val="128"/>
      </rPr>
      <t>）</t>
    </r>
    <phoneticPr fontId="3"/>
  </si>
  <si>
    <t>（ℓ/日）</t>
    <rPh sb="3" eb="4">
      <t>ヒ</t>
    </rPh>
    <phoneticPr fontId="3"/>
  </si>
  <si>
    <t>ヒータ容量
(kW)</t>
    <rPh sb="3" eb="5">
      <t>ヨウリョウ</t>
    </rPh>
    <phoneticPr fontId="3"/>
  </si>
  <si>
    <t>①立上り時</t>
    <rPh sb="1" eb="3">
      <t>タチアガ</t>
    </rPh>
    <rPh sb="4" eb="5">
      <t>ジ</t>
    </rPh>
    <phoneticPr fontId="3"/>
  </si>
  <si>
    <t>②処理時</t>
    <rPh sb="1" eb="3">
      <t>ショリ</t>
    </rPh>
    <rPh sb="3" eb="4">
      <t>ジ</t>
    </rPh>
    <phoneticPr fontId="3"/>
  </si>
  <si>
    <t>貯湯量
(ℓ)</t>
    <rPh sb="0" eb="1">
      <t>チョ</t>
    </rPh>
    <rPh sb="1" eb="2">
      <t>トウ</t>
    </rPh>
    <rPh sb="2" eb="3">
      <t>リョウ</t>
    </rPh>
    <phoneticPr fontId="3"/>
  </si>
  <si>
    <t>陶磁器製φ230　洋皿
16枚/ラック</t>
    <rPh sb="0" eb="3">
      <t>トウジキ</t>
    </rPh>
    <rPh sb="3" eb="4">
      <t>セイ</t>
    </rPh>
    <rPh sb="9" eb="10">
      <t>ヨウ</t>
    </rPh>
    <rPh sb="10" eb="11">
      <t>サラ</t>
    </rPh>
    <rPh sb="14" eb="15">
      <t>マイ</t>
    </rPh>
    <phoneticPr fontId="3"/>
  </si>
  <si>
    <t>規定なし</t>
    <rPh sb="0" eb="2">
      <t>キテイ</t>
    </rPh>
    <phoneticPr fontId="3"/>
  </si>
  <si>
    <t>③待機時</t>
    <rPh sb="1" eb="3">
      <t>タイキ</t>
    </rPh>
    <rPh sb="3" eb="4">
      <t>ジ</t>
    </rPh>
    <phoneticPr fontId="3"/>
  </si>
  <si>
    <t xml:space="preserve"> (kWh/回）</t>
    <rPh sb="6" eb="7">
      <t>カイ</t>
    </rPh>
    <phoneticPr fontId="3"/>
  </si>
  <si>
    <t>外形寸法(mm)</t>
    <rPh sb="0" eb="2">
      <t>ガイケイ</t>
    </rPh>
    <rPh sb="2" eb="4">
      <t>スンポウ</t>
    </rPh>
    <phoneticPr fontId="3"/>
  </si>
  <si>
    <t>℃以上</t>
  </si>
  <si>
    <t>仕上げすすぎタンクへの必要給湯温度</t>
    <rPh sb="0" eb="2">
      <t>シア</t>
    </rPh>
    <rPh sb="11" eb="13">
      <t>ヒツヨウ</t>
    </rPh>
    <rPh sb="13" eb="15">
      <t>キュウトウ</t>
    </rPh>
    <rPh sb="15" eb="17">
      <t>オンド</t>
    </rPh>
    <phoneticPr fontId="3"/>
  </si>
  <si>
    <t>標準洗浄サイクル</t>
    <rPh sb="0" eb="2">
      <t>ヒョウジュン</t>
    </rPh>
    <rPh sb="2" eb="4">
      <t>センジョウ</t>
    </rPh>
    <phoneticPr fontId="3"/>
  </si>
  <si>
    <t>標準給湯量</t>
    <rPh sb="0" eb="2">
      <t>ヒョウジュン</t>
    </rPh>
    <rPh sb="2" eb="3">
      <t>キュウ</t>
    </rPh>
    <rPh sb="3" eb="4">
      <t>トウ</t>
    </rPh>
    <rPh sb="4" eb="5">
      <t>リョウ</t>
    </rPh>
    <phoneticPr fontId="3"/>
  </si>
  <si>
    <t>洗浄タンク</t>
    <rPh sb="0" eb="2">
      <t>センジョウ</t>
    </rPh>
    <phoneticPr fontId="3"/>
  </si>
  <si>
    <t>立上り時の洗浄タンクへの給水方式</t>
    <rPh sb="0" eb="2">
      <t>タチアガ</t>
    </rPh>
    <rPh sb="3" eb="4">
      <t>ジ</t>
    </rPh>
    <rPh sb="5" eb="7">
      <t>センジョウ</t>
    </rPh>
    <rPh sb="12" eb="14">
      <t>キュウスイ</t>
    </rPh>
    <rPh sb="14" eb="16">
      <t>ホウシキ</t>
    </rPh>
    <phoneticPr fontId="3"/>
  </si>
  <si>
    <t>②洗浄水入替え時</t>
    <rPh sb="1" eb="3">
      <t>センジョウ</t>
    </rPh>
    <rPh sb="3" eb="4">
      <t>スイ</t>
    </rPh>
    <rPh sb="4" eb="6">
      <t>イレカ</t>
    </rPh>
    <rPh sb="7" eb="8">
      <t>ジ</t>
    </rPh>
    <phoneticPr fontId="3"/>
  </si>
  <si>
    <t xml:space="preserve"> (kW）</t>
    <phoneticPr fontId="3"/>
  </si>
  <si>
    <t>2.熱効率</t>
    <rPh sb="2" eb="3">
      <t>ネツ</t>
    </rPh>
    <rPh sb="3" eb="5">
      <t>コウリツ</t>
    </rPh>
    <phoneticPr fontId="3"/>
  </si>
  <si>
    <t>3.立上り性能</t>
    <rPh sb="2" eb="4">
      <t>タチアガ</t>
    </rPh>
    <rPh sb="5" eb="7">
      <t>セイノウ</t>
    </rPh>
    <phoneticPr fontId="3"/>
  </si>
  <si>
    <t>4.処理能力</t>
    <phoneticPr fontId="3"/>
  </si>
  <si>
    <t>セールス
ポイント等</t>
    <rPh sb="9" eb="10">
      <t>トウ</t>
    </rPh>
    <phoneticPr fontId="3"/>
  </si>
  <si>
    <t>貯湯
量(ℓ)</t>
    <rPh sb="0" eb="1">
      <t>チョ</t>
    </rPh>
    <rPh sb="1" eb="2">
      <t>トウ</t>
    </rPh>
    <rPh sb="3" eb="4">
      <t>リョウ</t>
    </rPh>
    <phoneticPr fontId="3"/>
  </si>
  <si>
    <t>電動機</t>
  </si>
  <si>
    <t>電熱装置</t>
  </si>
  <si>
    <t>（ガス）</t>
    <phoneticPr fontId="3"/>
  </si>
  <si>
    <t>（電気）</t>
    <rPh sb="1" eb="3">
      <t>デンキ</t>
    </rPh>
    <phoneticPr fontId="3"/>
  </si>
  <si>
    <t>（ガス）</t>
    <phoneticPr fontId="3"/>
  </si>
  <si>
    <t>A.給湯(標準温度:60℃)を接続し、立上り時の給湯が洗浄タンクに直接入る場合</t>
    <rPh sb="2" eb="4">
      <t>キュウトウ</t>
    </rPh>
    <rPh sb="5" eb="7">
      <t>ヒョウジュン</t>
    </rPh>
    <rPh sb="7" eb="9">
      <t>オンド</t>
    </rPh>
    <rPh sb="15" eb="17">
      <t>セツゾク</t>
    </rPh>
    <rPh sb="19" eb="21">
      <t>タチアガ</t>
    </rPh>
    <rPh sb="22" eb="23">
      <t>ジ</t>
    </rPh>
    <rPh sb="24" eb="26">
      <t>キュウトウ</t>
    </rPh>
    <rPh sb="27" eb="29">
      <t>センジョウ</t>
    </rPh>
    <rPh sb="33" eb="35">
      <t>チョクセツ</t>
    </rPh>
    <rPh sb="35" eb="36">
      <t>ハイ</t>
    </rPh>
    <rPh sb="37" eb="39">
      <t>バアイ</t>
    </rPh>
    <phoneticPr fontId="3"/>
  </si>
  <si>
    <t>C.給水(標準温度:15℃)を接続する場合</t>
    <rPh sb="2" eb="4">
      <t>キュウスイ</t>
    </rPh>
    <rPh sb="5" eb="7">
      <t>ヒョウジュン</t>
    </rPh>
    <rPh sb="7" eb="9">
      <t>オンド</t>
    </rPh>
    <rPh sb="15" eb="17">
      <t>セツゾク</t>
    </rPh>
    <rPh sb="19" eb="21">
      <t>バアイ</t>
    </rPh>
    <phoneticPr fontId="3"/>
  </si>
  <si>
    <t>B.給湯(標準温度:60℃)を接続し、立上り時の給湯が仕上げすすぎﾀﾝｸに入る場合</t>
    <rPh sb="2" eb="4">
      <t>キュウトウ</t>
    </rPh>
    <rPh sb="5" eb="7">
      <t>ヒョウジュン</t>
    </rPh>
    <rPh sb="7" eb="9">
      <t>オンド</t>
    </rPh>
    <rPh sb="15" eb="17">
      <t>セツゾク</t>
    </rPh>
    <rPh sb="39" eb="41">
      <t>バアイ</t>
    </rPh>
    <phoneticPr fontId="3"/>
  </si>
  <si>
    <t>加熱源</t>
    <rPh sb="0" eb="2">
      <t>カネツ</t>
    </rPh>
    <rPh sb="2" eb="3">
      <t>ゲン</t>
    </rPh>
    <phoneticPr fontId="3"/>
  </si>
  <si>
    <t>ガス種</t>
    <rPh sb="2" eb="3">
      <t>シュ</t>
    </rPh>
    <phoneticPr fontId="3"/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</si>
  <si>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</si>
  <si>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</si>
  <si>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t>測定時の定格周波数</t>
    <rPh sb="0" eb="2">
      <t>ソクテイ</t>
    </rPh>
    <rPh sb="2" eb="3">
      <t>ジ</t>
    </rPh>
    <rPh sb="4" eb="6">
      <t>テイカク</t>
    </rPh>
    <rPh sb="6" eb="9">
      <t>シュウハスウ</t>
    </rPh>
    <phoneticPr fontId="3"/>
  </si>
  <si>
    <t>処理量 100ラック/日</t>
  </si>
  <si>
    <t>洗浄水入替え回数 1回/日</t>
  </si>
  <si>
    <t>稼働時間10.0h/日</t>
  </si>
  <si>
    <t>立上り 1回/日</t>
  </si>
  <si>
    <t>立上り回数 1回/日</t>
  </si>
  <si>
    <t>番号</t>
    <rPh sb="0" eb="2">
      <t>バンゴウ</t>
    </rPh>
    <phoneticPr fontId="3"/>
  </si>
  <si>
    <t>(選択してください)</t>
  </si>
  <si>
    <t>(選択して下さい)</t>
  </si>
  <si>
    <t>アンダーカウンター洗浄機、ドアタイプ洗浄機（選択してください）</t>
  </si>
  <si>
    <t>業務用厨房熱機器等性能測定結果 【ガス機器】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rPh sb="23" eb="25">
      <t>ハセイ</t>
    </rPh>
    <rPh sb="25" eb="27">
      <t>キシュ</t>
    </rPh>
    <rPh sb="27" eb="28">
      <t>ヨウ</t>
    </rPh>
    <phoneticPr fontId="3"/>
  </si>
  <si>
    <t>性能測定結果</t>
    <rPh sb="2" eb="4">
      <t>ソクテイ</t>
    </rPh>
    <rPh sb="4" eb="6">
      <t>ケッカ</t>
    </rPh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</si>
  <si>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</si>
  <si>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</si>
  <si>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s</t>
    </r>
    <phoneticPr fontId="3"/>
  </si>
  <si>
    <r>
      <t>V</t>
    </r>
    <r>
      <rPr>
        <vertAlign val="subscript"/>
        <sz val="14"/>
        <rFont val="Cambria"/>
        <family val="1"/>
      </rPr>
      <t>c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</si>
  <si>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</si>
  <si>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sE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</si>
  <si>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sr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</si>
  <si>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srE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</si>
  <si>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</si>
  <si>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cE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</si>
  <si>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</si>
  <si>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iE</t>
    </r>
    <phoneticPr fontId="3"/>
  </si>
  <si>
    <r>
      <t>Q</t>
    </r>
    <r>
      <rPr>
        <vertAlign val="subscript"/>
        <sz val="14"/>
        <rFont val="Cambria"/>
        <family val="1"/>
      </rPr>
      <t>dVG</t>
    </r>
    <phoneticPr fontId="3"/>
  </si>
  <si>
    <r>
      <t>Q</t>
    </r>
    <r>
      <rPr>
        <vertAlign val="subscript"/>
        <sz val="14"/>
        <rFont val="Cambria"/>
        <family val="1"/>
      </rPr>
      <t>dVE</t>
    </r>
    <phoneticPr fontId="3"/>
  </si>
  <si>
    <r>
      <t>W</t>
    </r>
    <r>
      <rPr>
        <vertAlign val="subscript"/>
        <sz val="14"/>
        <rFont val="Cambria"/>
        <family val="1"/>
      </rPr>
      <t>s</t>
    </r>
    <phoneticPr fontId="3"/>
  </si>
  <si>
    <r>
      <t>W</t>
    </r>
    <r>
      <rPr>
        <vertAlign val="subscript"/>
        <sz val="14"/>
        <rFont val="Cambria"/>
        <family val="1"/>
      </rPr>
      <t>c</t>
    </r>
    <phoneticPr fontId="3"/>
  </si>
  <si>
    <r>
      <t>W</t>
    </r>
    <r>
      <rPr>
        <vertAlign val="subscript"/>
        <sz val="14"/>
        <rFont val="Cambria"/>
        <family val="1"/>
      </rPr>
      <t>dV</t>
    </r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</si>
  <si>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</si>
  <si>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</si>
  <si>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t>（選択してください）</t>
    <rPh sb="1" eb="3">
      <t>センタク</t>
    </rPh>
    <phoneticPr fontId="3"/>
  </si>
  <si>
    <t>許容差±10%</t>
    <rPh sb="0" eb="3">
      <t>キョヨウサ</t>
    </rPh>
    <phoneticPr fontId="3"/>
  </si>
  <si>
    <t>⑤日あたり</t>
    <rPh sb="1" eb="2">
      <t>ヒ</t>
    </rPh>
    <phoneticPr fontId="3"/>
  </si>
  <si>
    <t>④日あたり</t>
    <rPh sb="1" eb="2">
      <t>ヒ</t>
    </rPh>
    <phoneticPr fontId="3"/>
  </si>
  <si>
    <t>5.エネルギー消費量</t>
    <phoneticPr fontId="3"/>
  </si>
  <si>
    <t>1.定格エネルギー消費量</t>
    <phoneticPr fontId="3"/>
  </si>
  <si>
    <t>6.給湯量
　または
　給水量</t>
    <rPh sb="12" eb="14">
      <t>キュウスイ</t>
    </rPh>
    <rPh sb="14" eb="15">
      <t>リョウ</t>
    </rPh>
    <phoneticPr fontId="3"/>
  </si>
  <si>
    <t>性能測定結果</t>
    <phoneticPr fontId="3"/>
  </si>
  <si>
    <t>↓以下にデータを転記・貼り付ける</t>
    <rPh sb="1" eb="3">
      <t>イカ</t>
    </rPh>
    <rPh sb="8" eb="10">
      <t>テンキ</t>
    </rPh>
    <rPh sb="11" eb="12">
      <t>ハ</t>
    </rPh>
    <rPh sb="13" eb="14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</si>
</sst>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_ "/>
    <numFmt numFmtId="177" formatCode="0.000_);[Red]\(0.000\)"/>
    <numFmt numFmtId="178" formatCode="0.000_ "/>
    <numFmt numFmtId="179" formatCode="0.0_ "/>
    <numFmt numFmtId="180" formatCode="0_ "/>
    <numFmt numFmtId="181" formatCode="0.0_);[Red]\(0.0\)"/>
    <numFmt numFmtId="182" formatCode="yyyy&quot;年&quot;m&quot;月&quot;d&quot;日&quot;;@"/>
    <numFmt numFmtId="183" formatCode="yyyy/m/d;@"/>
    <numFmt numFmtId="184" formatCode="#,##0.0_ "/>
    <numFmt numFmtId="185" formatCode="\+#&quot;%､&quot;;\-#&quot;%&quot;;0"/>
    <numFmt numFmtId="186" formatCode="#&quot;Hz時&quot;"/>
    <numFmt numFmtId="187" formatCode="\±#&quot;%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i/>
      <sz val="14"/>
      <name val="Cambria"/>
      <family val="1"/>
    </font>
    <font>
      <vertAlign val="subscript"/>
      <sz val="14"/>
      <name val="Cambria"/>
      <family val="1"/>
    </font>
    <font>
      <sz val="14"/>
      <name val="Cambria"/>
      <family val="1"/>
    </font>
    <font>
      <b/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3">
    <xf numFmtId="0" fontId="0" fillId="0" borderId="0" xfId="0">
      <alignment vertical="center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176" fontId="5" fillId="0" borderId="0" xfId="0" applyNumberFormat="1" applyFont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shrinkToFit="1"/>
    </xf>
    <xf numFmtId="0" fontId="8" fillId="0" borderId="47" xfId="0" applyFont="1" applyBorder="1" applyProtection="1">
      <alignment vertical="center"/>
    </xf>
    <xf numFmtId="0" fontId="8" fillId="0" borderId="17" xfId="0" applyFont="1" applyBorder="1" applyAlignment="1" applyProtection="1">
      <alignment horizontal="center" vertical="center"/>
    </xf>
    <xf numFmtId="184" fontId="8" fillId="3" borderId="23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0" fillId="4" borderId="5" xfId="0" applyFill="1" applyBorder="1" applyProtection="1">
      <alignment vertical="center"/>
      <protection locked="0"/>
    </xf>
    <xf numFmtId="0" fontId="0" fillId="4" borderId="6" xfId="0" applyFill="1" applyBorder="1" applyProtection="1">
      <alignment vertical="center"/>
      <protection locked="0"/>
    </xf>
    <xf numFmtId="0" fontId="0" fillId="4" borderId="7" xfId="0" applyFill="1" applyBorder="1" applyProtection="1">
      <alignment vertical="center"/>
      <protection locked="0"/>
    </xf>
    <xf numFmtId="0" fontId="0" fillId="4" borderId="8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0" fillId="4" borderId="9" xfId="0" applyFill="1" applyBorder="1" applyProtection="1">
      <alignment vertical="center"/>
      <protection locked="0"/>
    </xf>
    <xf numFmtId="0" fontId="0" fillId="4" borderId="10" xfId="0" applyFill="1" applyBorder="1" applyProtection="1">
      <alignment vertical="center"/>
      <protection locked="0"/>
    </xf>
    <xf numFmtId="0" fontId="0" fillId="4" borderId="11" xfId="0" applyFill="1" applyBorder="1" applyProtection="1">
      <alignment vertical="center"/>
      <protection locked="0"/>
    </xf>
    <xf numFmtId="0" fontId="0" fillId="4" borderId="12" xfId="0" applyFill="1" applyBorder="1" applyProtection="1">
      <alignment vertical="center"/>
      <protection locked="0"/>
    </xf>
    <xf numFmtId="185" fontId="15" fillId="5" borderId="8" xfId="0" applyNumberFormat="1" applyFont="1" applyFill="1" applyBorder="1" applyAlignment="1" applyProtection="1">
      <alignment horizontal="right" vertical="center" wrapText="1"/>
    </xf>
    <xf numFmtId="185" fontId="15" fillId="5" borderId="9" xfId="0" applyNumberFormat="1" applyFont="1" applyFill="1" applyBorder="1" applyAlignment="1" applyProtection="1">
      <alignment horizontal="left" vertical="center" wrapText="1"/>
    </xf>
    <xf numFmtId="185" fontId="15" fillId="5" borderId="27" xfId="0" applyNumberFormat="1" applyFont="1" applyFill="1" applyBorder="1" applyAlignment="1" applyProtection="1">
      <alignment horizontal="right" vertical="center" wrapText="1"/>
    </xf>
    <xf numFmtId="185" fontId="15" fillId="5" borderId="26" xfId="0" applyNumberFormat="1" applyFont="1" applyFill="1" applyBorder="1" applyAlignment="1" applyProtection="1">
      <alignment horizontal="left" vertical="center" wrapText="1"/>
    </xf>
    <xf numFmtId="0" fontId="5" fillId="5" borderId="6" xfId="0" applyFont="1" applyFill="1" applyBorder="1" applyAlignment="1" applyProtection="1">
      <alignment horizontal="center" vertical="center"/>
    </xf>
    <xf numFmtId="0" fontId="0" fillId="5" borderId="8" xfId="0" applyFont="1" applyFill="1" applyBorder="1" applyAlignment="1" applyProtection="1">
      <alignment vertical="center" wrapText="1"/>
    </xf>
    <xf numFmtId="0" fontId="0" fillId="5" borderId="27" xfId="0" applyFont="1" applyFill="1" applyBorder="1" applyAlignment="1" applyProtection="1">
      <alignment vertical="center" wrapText="1"/>
    </xf>
    <xf numFmtId="0" fontId="19" fillId="7" borderId="32" xfId="0" applyFont="1" applyFill="1" applyBorder="1" applyAlignment="1" applyProtection="1">
      <alignment horizontal="centerContinuous" vertical="center"/>
    </xf>
    <xf numFmtId="0" fontId="19" fillId="7" borderId="4" xfId="0" applyFont="1" applyFill="1" applyBorder="1" applyAlignment="1" applyProtection="1">
      <alignment horizontal="centerContinuous" vertical="center"/>
    </xf>
    <xf numFmtId="0" fontId="19" fillId="7" borderId="25" xfId="0" applyFont="1" applyFill="1" applyBorder="1" applyAlignment="1" applyProtection="1">
      <alignment horizontal="centerContinuous" vertical="center"/>
    </xf>
    <xf numFmtId="0" fontId="19" fillId="7" borderId="2" xfId="0" applyFont="1" applyFill="1" applyBorder="1" applyAlignment="1" applyProtection="1">
      <alignment horizontal="centerContinuous" vertical="center"/>
    </xf>
    <xf numFmtId="0" fontId="19" fillId="7" borderId="29" xfId="0" applyFont="1" applyFill="1" applyBorder="1" applyAlignment="1" applyProtection="1">
      <alignment horizontal="centerContinuous" vertical="center"/>
    </xf>
    <xf numFmtId="0" fontId="19" fillId="7" borderId="23" xfId="0" applyFont="1" applyFill="1" applyBorder="1" applyAlignment="1" applyProtection="1">
      <alignment horizontal="centerContinuous" vertical="center"/>
    </xf>
    <xf numFmtId="0" fontId="1" fillId="5" borderId="22" xfId="0" applyFont="1" applyFill="1" applyBorder="1" applyAlignment="1" applyProtection="1">
      <alignment vertical="center"/>
    </xf>
    <xf numFmtId="0" fontId="22" fillId="5" borderId="22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 shrinkToFit="1"/>
    </xf>
    <xf numFmtId="0" fontId="10" fillId="5" borderId="22" xfId="0" applyFont="1" applyFill="1" applyBorder="1" applyAlignment="1" applyProtection="1">
      <alignment horizontal="center" vertical="center" shrinkToFit="1"/>
    </xf>
    <xf numFmtId="0" fontId="10" fillId="5" borderId="26" xfId="0" applyFont="1" applyFill="1" applyBorder="1" applyAlignment="1" applyProtection="1">
      <alignment horizontal="center" vertical="center" shrinkToFit="1"/>
    </xf>
    <xf numFmtId="0" fontId="5" fillId="5" borderId="47" xfId="0" applyFont="1" applyFill="1" applyBorder="1" applyAlignment="1" applyProtection="1">
      <alignment horizontal="center" vertical="center"/>
    </xf>
    <xf numFmtId="0" fontId="5" fillId="5" borderId="52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left" vertical="center"/>
    </xf>
    <xf numFmtId="0" fontId="0" fillId="5" borderId="35" xfId="0" applyFont="1" applyFill="1" applyBorder="1" applyAlignment="1" applyProtection="1">
      <alignment vertical="center" wrapText="1"/>
    </xf>
    <xf numFmtId="0" fontId="0" fillId="5" borderId="30" xfId="0" applyFont="1" applyFill="1" applyBorder="1" applyAlignment="1" applyProtection="1">
      <alignment vertical="center" wrapText="1"/>
    </xf>
    <xf numFmtId="0" fontId="19" fillId="5" borderId="32" xfId="0" applyFont="1" applyFill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/>
    </xf>
    <xf numFmtId="31" fontId="5" fillId="7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0" fillId="0" borderId="0" xfId="0" quotePrefix="1" applyProtection="1">
      <alignment vertical="center"/>
    </xf>
    <xf numFmtId="0" fontId="5" fillId="7" borderId="41" xfId="0" applyFont="1" applyFill="1" applyBorder="1" applyAlignment="1" applyProtection="1">
      <alignment horizontal="center" vertical="center"/>
    </xf>
    <xf numFmtId="0" fontId="0" fillId="5" borderId="0" xfId="0" applyFill="1" applyProtection="1">
      <alignment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183" fontId="5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6" xfId="0" applyFont="1" applyFill="1" applyBorder="1" applyAlignment="1" applyProtection="1">
      <alignment horizontal="right" vertical="center" shrinkToFit="1"/>
      <protection locked="0"/>
    </xf>
    <xf numFmtId="179" fontId="8" fillId="2" borderId="38" xfId="0" applyNumberFormat="1" applyFont="1" applyFill="1" applyBorder="1" applyAlignment="1" applyProtection="1">
      <alignment horizontal="center" vertical="center" shrinkToFit="1"/>
      <protection locked="0"/>
    </xf>
    <xf numFmtId="179" fontId="13" fillId="4" borderId="28" xfId="0" applyNumberFormat="1" applyFont="1" applyFill="1" applyBorder="1" applyAlignment="1" applyProtection="1">
      <alignment vertical="center" shrinkToFit="1"/>
      <protection locked="0"/>
    </xf>
    <xf numFmtId="179" fontId="8" fillId="4" borderId="28" xfId="0" applyNumberFormat="1" applyFont="1" applyFill="1" applyBorder="1" applyAlignment="1" applyProtection="1">
      <alignment vertical="center" shrinkToFit="1"/>
      <protection locked="0"/>
    </xf>
    <xf numFmtId="180" fontId="8" fillId="2" borderId="2" xfId="0" applyNumberFormat="1" applyFont="1" applyFill="1" applyBorder="1" applyAlignment="1" applyProtection="1">
      <alignment vertical="center" shrinkToFit="1"/>
      <protection locked="0"/>
    </xf>
    <xf numFmtId="0" fontId="5" fillId="5" borderId="47" xfId="0" applyFont="1" applyFill="1" applyBorder="1" applyAlignment="1" applyProtection="1">
      <alignment horizontal="center" vertical="center" shrinkToFit="1"/>
    </xf>
    <xf numFmtId="0" fontId="19" fillId="5" borderId="2" xfId="0" applyFont="1" applyFill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 wrapText="1"/>
    </xf>
    <xf numFmtId="177" fontId="6" fillId="4" borderId="53" xfId="0" applyNumberFormat="1" applyFont="1" applyFill="1" applyBorder="1" applyAlignment="1" applyProtection="1">
      <alignment horizontal="right" vertical="center" shrinkToFit="1"/>
      <protection locked="0"/>
    </xf>
    <xf numFmtId="177" fontId="6" fillId="4" borderId="54" xfId="0" applyNumberFormat="1" applyFont="1" applyFill="1" applyBorder="1" applyAlignment="1" applyProtection="1">
      <alignment horizontal="right" vertical="center" shrinkToFit="1"/>
      <protection locked="0"/>
    </xf>
    <xf numFmtId="177" fontId="6" fillId="4" borderId="55" xfId="0" applyNumberFormat="1" applyFont="1" applyFill="1" applyBorder="1" applyAlignment="1" applyProtection="1">
      <alignment horizontal="right" vertical="center" shrinkToFit="1"/>
      <protection locked="0"/>
    </xf>
    <xf numFmtId="177" fontId="6" fillId="4" borderId="56" xfId="0" applyNumberFormat="1" applyFont="1" applyFill="1" applyBorder="1" applyAlignment="1" applyProtection="1">
      <alignment horizontal="right" vertical="center" shrinkToFit="1"/>
      <protection locked="0"/>
    </xf>
    <xf numFmtId="0" fontId="19" fillId="7" borderId="57" xfId="0" applyFont="1" applyFill="1" applyBorder="1" applyAlignment="1" applyProtection="1">
      <alignment horizontal="right" vertical="center" shrinkToFit="1"/>
      <protection locked="0"/>
    </xf>
    <xf numFmtId="176" fontId="6" fillId="4" borderId="55" xfId="0" applyNumberFormat="1" applyFont="1" applyFill="1" applyBorder="1" applyAlignment="1" applyProtection="1">
      <alignment horizontal="right" vertical="center" shrinkToFit="1"/>
      <protection locked="0"/>
    </xf>
    <xf numFmtId="176" fontId="6" fillId="4" borderId="54" xfId="0" applyNumberFormat="1" applyFont="1" applyFill="1" applyBorder="1" applyAlignment="1" applyProtection="1">
      <alignment horizontal="right" vertical="center" shrinkToFit="1"/>
      <protection locked="0"/>
    </xf>
    <xf numFmtId="180" fontId="6" fillId="4" borderId="55" xfId="0" applyNumberFormat="1" applyFont="1" applyFill="1" applyBorder="1" applyAlignment="1" applyProtection="1">
      <alignment horizontal="right" vertical="center" shrinkToFit="1"/>
      <protection locked="0"/>
    </xf>
    <xf numFmtId="180" fontId="6" fillId="4" borderId="54" xfId="0" applyNumberFormat="1" applyFont="1" applyFill="1" applyBorder="1" applyAlignment="1" applyProtection="1">
      <alignment horizontal="right" vertical="center" shrinkToFit="1"/>
      <protection locked="0"/>
    </xf>
    <xf numFmtId="0" fontId="0" fillId="5" borderId="55" xfId="0" applyFont="1" applyFill="1" applyBorder="1" applyAlignment="1" applyProtection="1">
      <alignment horizontal="right" vertical="center" shrinkToFit="1"/>
      <protection locked="0"/>
    </xf>
    <xf numFmtId="178" fontId="6" fillId="4" borderId="55" xfId="0" applyNumberFormat="1" applyFont="1" applyFill="1" applyBorder="1" applyAlignment="1" applyProtection="1">
      <alignment horizontal="right" vertical="center" shrinkToFit="1"/>
      <protection locked="0"/>
    </xf>
    <xf numFmtId="178" fontId="6" fillId="4" borderId="54" xfId="0" applyNumberFormat="1" applyFont="1" applyFill="1" applyBorder="1" applyAlignment="1" applyProtection="1">
      <alignment horizontal="right" vertical="center" shrinkToFit="1"/>
      <protection locked="0"/>
    </xf>
    <xf numFmtId="179" fontId="6" fillId="4" borderId="55" xfId="0" applyNumberFormat="1" applyFont="1" applyFill="1" applyBorder="1" applyAlignment="1" applyProtection="1">
      <alignment horizontal="right" vertical="center" shrinkToFit="1"/>
      <protection locked="0"/>
    </xf>
    <xf numFmtId="179" fontId="6" fillId="4" borderId="56" xfId="0" applyNumberFormat="1" applyFont="1" applyFill="1" applyBorder="1" applyAlignment="1" applyProtection="1">
      <alignment horizontal="right" vertical="center" shrinkToFit="1"/>
      <protection locked="0"/>
    </xf>
    <xf numFmtId="179" fontId="6" fillId="4" borderId="54" xfId="0" applyNumberFormat="1" applyFont="1" applyFill="1" applyBorder="1" applyAlignment="1" applyProtection="1">
      <alignment horizontal="right" vertical="center" shrinkToFit="1"/>
      <protection locked="0"/>
    </xf>
    <xf numFmtId="181" fontId="6" fillId="4" borderId="57" xfId="0" applyNumberFormat="1" applyFont="1" applyFill="1" applyBorder="1" applyAlignment="1" applyProtection="1">
      <alignment horizontal="right" vertical="center" shrinkToFit="1"/>
      <protection locked="0"/>
    </xf>
    <xf numFmtId="0" fontId="19" fillId="7" borderId="55" xfId="0" applyFont="1" applyFill="1" applyBorder="1" applyAlignment="1" applyProtection="1">
      <alignment horizontal="right" vertical="center" shrinkToFit="1"/>
      <protection locked="0"/>
    </xf>
    <xf numFmtId="181" fontId="6" fillId="4" borderId="55" xfId="0" applyNumberFormat="1" applyFont="1" applyFill="1" applyBorder="1" applyAlignment="1" applyProtection="1">
      <alignment horizontal="right" vertical="center" shrinkToFit="1"/>
      <protection locked="0"/>
    </xf>
    <xf numFmtId="181" fontId="6" fillId="4" borderId="56" xfId="0" applyNumberFormat="1" applyFont="1" applyFill="1" applyBorder="1" applyAlignment="1" applyProtection="1">
      <alignment horizontal="right" vertical="center" shrinkToFit="1"/>
      <protection locked="0"/>
    </xf>
    <xf numFmtId="181" fontId="6" fillId="4" borderId="58" xfId="0" applyNumberFormat="1" applyFont="1" applyFill="1" applyBorder="1" applyAlignment="1" applyProtection="1">
      <alignment horizontal="right" vertical="center" shrinkToFit="1"/>
      <protection locked="0"/>
    </xf>
    <xf numFmtId="0" fontId="19" fillId="7" borderId="29" xfId="0" applyFont="1" applyFill="1" applyBorder="1" applyAlignment="1" applyProtection="1">
      <alignment horizontal="right" vertical="center" shrinkToFit="1"/>
    </xf>
    <xf numFmtId="0" fontId="0" fillId="5" borderId="4" xfId="0" applyFont="1" applyFill="1" applyBorder="1" applyAlignment="1" applyProtection="1">
      <alignment horizontal="right" vertical="center" shrinkToFit="1"/>
    </xf>
    <xf numFmtId="181" fontId="6" fillId="0" borderId="13" xfId="0" applyNumberFormat="1" applyFont="1" applyBorder="1" applyAlignment="1" applyProtection="1">
      <alignment horizontal="right" vertical="center" shrinkToFit="1"/>
    </xf>
    <xf numFmtId="0" fontId="19" fillId="7" borderId="4" xfId="0" applyFont="1" applyFill="1" applyBorder="1" applyAlignment="1" applyProtection="1">
      <alignment horizontal="right" vertical="center" shrinkToFit="1"/>
    </xf>
    <xf numFmtId="0" fontId="0" fillId="7" borderId="36" xfId="0" applyFill="1" applyBorder="1" applyAlignment="1" applyProtection="1">
      <alignment horizontal="center" vertical="center" wrapText="1"/>
    </xf>
    <xf numFmtId="0" fontId="0" fillId="7" borderId="37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17" fillId="5" borderId="32" xfId="0" applyFont="1" applyFill="1" applyBorder="1" applyAlignment="1" applyProtection="1">
      <alignment horizontal="center" vertical="center" shrinkToFit="1"/>
    </xf>
    <xf numFmtId="0" fontId="17" fillId="5" borderId="25" xfId="0" applyFont="1" applyFill="1" applyBorder="1" applyAlignment="1" applyProtection="1">
      <alignment horizontal="center" vertical="center" shrinkToFit="1"/>
    </xf>
    <xf numFmtId="179" fontId="6" fillId="0" borderId="21" xfId="0" applyNumberFormat="1" applyFont="1" applyBorder="1" applyAlignment="1" applyProtection="1">
      <alignment horizontal="right" vertical="center" shrinkToFit="1"/>
    </xf>
    <xf numFmtId="179" fontId="6" fillId="0" borderId="13" xfId="0" applyNumberFormat="1" applyFont="1" applyBorder="1" applyAlignment="1" applyProtection="1">
      <alignment horizontal="right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20" fillId="0" borderId="13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30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left" vertical="center" shrinkToFit="1"/>
      <protection locked="0"/>
    </xf>
    <xf numFmtId="0" fontId="5" fillId="4" borderId="15" xfId="0" applyFont="1" applyFill="1" applyBorder="1" applyAlignment="1" applyProtection="1">
      <alignment horizontal="left" vertical="center" shrinkToFit="1"/>
      <protection locked="0"/>
    </xf>
    <xf numFmtId="0" fontId="5" fillId="4" borderId="14" xfId="0" applyFont="1" applyFill="1" applyBorder="1" applyAlignment="1" applyProtection="1">
      <alignment horizontal="left" vertical="center" shrinkToFit="1"/>
      <protection locked="0"/>
    </xf>
    <xf numFmtId="0" fontId="5" fillId="4" borderId="16" xfId="0" applyFont="1" applyFill="1" applyBorder="1" applyAlignment="1" applyProtection="1">
      <alignment horizontal="left" vertical="center" shrinkToFit="1"/>
      <protection locked="0"/>
    </xf>
    <xf numFmtId="0" fontId="20" fillId="0" borderId="2" xfId="0" applyFont="1" applyBorder="1" applyAlignment="1" applyProtection="1">
      <alignment horizontal="center" vertical="top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178" fontId="6" fillId="0" borderId="13" xfId="0" applyNumberFormat="1" applyFont="1" applyBorder="1" applyAlignment="1" applyProtection="1">
      <alignment horizontal="right" vertical="center" shrinkToFit="1"/>
    </xf>
    <xf numFmtId="0" fontId="8" fillId="0" borderId="28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187" fontId="10" fillId="5" borderId="50" xfId="0" applyNumberFormat="1" applyFont="1" applyFill="1" applyBorder="1" applyAlignment="1" applyProtection="1">
      <alignment horizontal="center" vertical="center" wrapText="1"/>
    </xf>
    <xf numFmtId="187" fontId="10" fillId="5" borderId="51" xfId="0" applyNumberFormat="1" applyFont="1" applyFill="1" applyBorder="1" applyAlignment="1" applyProtection="1">
      <alignment horizontal="center" vertical="center" wrapText="1"/>
    </xf>
    <xf numFmtId="187" fontId="10" fillId="5" borderId="27" xfId="0" applyNumberFormat="1" applyFont="1" applyFill="1" applyBorder="1" applyAlignment="1" applyProtection="1">
      <alignment horizontal="center" vertical="center" wrapText="1"/>
    </xf>
    <xf numFmtId="187" fontId="10" fillId="5" borderId="26" xfId="0" applyNumberFormat="1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 shrinkToFit="1"/>
    </xf>
    <xf numFmtId="0" fontId="5" fillId="0" borderId="4" xfId="0" applyFont="1" applyFill="1" applyBorder="1" applyAlignment="1" applyProtection="1">
      <alignment horizontal="center" vertical="center" wrapText="1" shrinkToFit="1"/>
    </xf>
    <xf numFmtId="0" fontId="5" fillId="0" borderId="35" xfId="0" applyFont="1" applyFill="1" applyBorder="1" applyAlignment="1" applyProtection="1">
      <alignment horizontal="center" vertical="center" wrapText="1" shrinkToFit="1"/>
    </xf>
    <xf numFmtId="0" fontId="17" fillId="5" borderId="27" xfId="0" applyFont="1" applyFill="1" applyBorder="1" applyAlignment="1" applyProtection="1">
      <alignment horizontal="center" vertical="center" shrinkToFit="1"/>
    </xf>
    <xf numFmtId="0" fontId="17" fillId="5" borderId="26" xfId="0" applyFont="1" applyFill="1" applyBorder="1" applyAlignment="1" applyProtection="1">
      <alignment horizontal="center" vertical="center" shrinkToFit="1"/>
    </xf>
    <xf numFmtId="0" fontId="0" fillId="5" borderId="36" xfId="0" applyFill="1" applyBorder="1" applyAlignment="1" applyProtection="1">
      <alignment horizontal="center" vertical="center" wrapText="1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17" fillId="5" borderId="8" xfId="0" applyFont="1" applyFill="1" applyBorder="1" applyAlignment="1" applyProtection="1">
      <alignment horizontal="center" vertical="center" shrinkToFit="1"/>
    </xf>
    <xf numFmtId="0" fontId="17" fillId="5" borderId="9" xfId="0" applyFont="1" applyFill="1" applyBorder="1" applyAlignment="1" applyProtection="1">
      <alignment horizontal="center" vertical="center" shrinkToFit="1"/>
    </xf>
    <xf numFmtId="0" fontId="14" fillId="0" borderId="32" xfId="0" applyFont="1" applyBorder="1" applyAlignment="1" applyProtection="1">
      <alignment horizontal="center" vertical="center" shrinkToFit="1"/>
    </xf>
    <xf numFmtId="0" fontId="18" fillId="0" borderId="25" xfId="0" applyFont="1" applyBorder="1" applyAlignment="1" applyProtection="1">
      <alignment horizontal="center" vertical="center" shrinkToFit="1"/>
    </xf>
    <xf numFmtId="0" fontId="17" fillId="5" borderId="32" xfId="0" applyFont="1" applyFill="1" applyBorder="1" applyAlignment="1" applyProtection="1">
      <alignment horizontal="center" vertical="center" wrapText="1" shrinkToFit="1"/>
    </xf>
    <xf numFmtId="0" fontId="17" fillId="5" borderId="25" xfId="0" applyFont="1" applyFill="1" applyBorder="1" applyAlignment="1" applyProtection="1">
      <alignment horizontal="center" vertical="center" wrapText="1" shrinkToFit="1"/>
    </xf>
    <xf numFmtId="0" fontId="5" fillId="0" borderId="35" xfId="0" applyFont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7" fillId="5" borderId="10" xfId="0" applyFont="1" applyFill="1" applyBorder="1" applyAlignment="1" applyProtection="1">
      <alignment horizontal="center" vertical="center" shrinkToFit="1"/>
    </xf>
    <xf numFmtId="0" fontId="17" fillId="5" borderId="12" xfId="0" applyFont="1" applyFill="1" applyBorder="1" applyAlignment="1" applyProtection="1">
      <alignment horizontal="center" vertical="center" shrinkToFit="1"/>
    </xf>
    <xf numFmtId="181" fontId="6" fillId="0" borderId="13" xfId="0" applyNumberFormat="1" applyFont="1" applyBorder="1" applyAlignment="1" applyProtection="1">
      <alignment horizontal="right" vertical="center" shrinkToFit="1"/>
    </xf>
    <xf numFmtId="181" fontId="6" fillId="0" borderId="33" xfId="0" applyNumberFormat="1" applyFont="1" applyBorder="1" applyAlignment="1" applyProtection="1">
      <alignment horizontal="right" vertical="center" shrinkToFit="1"/>
    </xf>
    <xf numFmtId="181" fontId="6" fillId="0" borderId="14" xfId="0" applyNumberFormat="1" applyFont="1" applyBorder="1" applyAlignment="1" applyProtection="1">
      <alignment horizontal="right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0" fontId="20" fillId="0" borderId="33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0" fillId="7" borderId="41" xfId="0" applyFill="1" applyBorder="1" applyAlignment="1" applyProtection="1">
      <alignment horizontal="center" vertical="center" wrapText="1"/>
    </xf>
    <xf numFmtId="0" fontId="0" fillId="7" borderId="20" xfId="0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shrinkToFit="1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183" fontId="5" fillId="2" borderId="32" xfId="0" applyNumberFormat="1" applyFont="1" applyFill="1" applyBorder="1" applyAlignment="1" applyProtection="1">
      <alignment horizontal="left" vertical="top" shrinkToFit="1"/>
      <protection locked="0"/>
    </xf>
    <xf numFmtId="183" fontId="5" fillId="2" borderId="4" xfId="0" applyNumberFormat="1" applyFont="1" applyFill="1" applyBorder="1" applyAlignment="1" applyProtection="1">
      <alignment horizontal="left" vertical="top" shrinkToFit="1"/>
      <protection locked="0"/>
    </xf>
    <xf numFmtId="183" fontId="5" fillId="2" borderId="25" xfId="0" applyNumberFormat="1" applyFont="1" applyFill="1" applyBorder="1" applyAlignment="1" applyProtection="1">
      <alignment horizontal="left" vertical="top" shrinkToFit="1"/>
      <protection locked="0"/>
    </xf>
    <xf numFmtId="0" fontId="5" fillId="0" borderId="33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 applyProtection="1">
      <alignment horizontal="center" vertical="center" shrinkToFit="1"/>
      <protection locked="0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9" fillId="4" borderId="5" xfId="0" applyFont="1" applyFill="1" applyBorder="1" applyAlignment="1" applyProtection="1">
      <alignment horizontal="center" vertical="center" shrinkToFit="1"/>
      <protection locked="0"/>
    </xf>
    <xf numFmtId="0" fontId="9" fillId="4" borderId="6" xfId="0" applyFont="1" applyFill="1" applyBorder="1" applyAlignment="1" applyProtection="1">
      <alignment horizontal="center" vertical="center" shrinkToFit="1"/>
      <protection locked="0"/>
    </xf>
    <xf numFmtId="0" fontId="9" fillId="4" borderId="49" xfId="0" applyFont="1" applyFill="1" applyBorder="1" applyAlignment="1" applyProtection="1">
      <alignment horizontal="center" vertical="center" shrinkToFit="1"/>
      <protection locked="0"/>
    </xf>
    <xf numFmtId="0" fontId="9" fillId="4" borderId="27" xfId="0" applyFont="1" applyFill="1" applyBorder="1" applyAlignment="1" applyProtection="1">
      <alignment horizontal="center" vertical="center" shrinkToFit="1"/>
      <protection locked="0"/>
    </xf>
    <xf numFmtId="0" fontId="9" fillId="4" borderId="22" xfId="0" applyFont="1" applyFill="1" applyBorder="1" applyAlignment="1" applyProtection="1">
      <alignment horizontal="center" vertical="center" shrinkToFit="1"/>
      <protection locked="0"/>
    </xf>
    <xf numFmtId="0" fontId="9" fillId="4" borderId="31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0" fillId="0" borderId="28" xfId="0" applyBorder="1" applyProtection="1">
      <alignment vertical="center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12" fillId="2" borderId="28" xfId="0" applyFont="1" applyFill="1" applyBorder="1" applyAlignment="1" applyProtection="1">
      <alignment horizontal="center" vertical="center" shrinkToFit="1"/>
      <protection locked="0"/>
    </xf>
    <xf numFmtId="31" fontId="0" fillId="2" borderId="27" xfId="0" applyNumberForma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179" fontId="8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horizontal="left" vertical="center"/>
      <protection locked="0"/>
    </xf>
    <xf numFmtId="31" fontId="5" fillId="0" borderId="34" xfId="0" applyNumberFormat="1" applyFont="1" applyBorder="1" applyAlignment="1" applyProtection="1">
      <alignment horizontal="center" vertical="center" shrinkToFit="1"/>
    </xf>
    <xf numFmtId="31" fontId="5" fillId="0" borderId="21" xfId="0" applyNumberFormat="1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47" xfId="0" applyFont="1" applyBorder="1" applyAlignment="1" applyProtection="1">
      <alignment horizontal="left" vertical="center"/>
    </xf>
    <xf numFmtId="0" fontId="8" fillId="0" borderId="43" xfId="0" applyFont="1" applyBorder="1" applyAlignment="1" applyProtection="1">
      <alignment horizontal="left" vertical="center"/>
    </xf>
    <xf numFmtId="0" fontId="5" fillId="5" borderId="32" xfId="0" applyFont="1" applyFill="1" applyBorder="1" applyAlignment="1" applyProtection="1">
      <alignment horizontal="center" vertical="center" wrapText="1"/>
    </xf>
    <xf numFmtId="0" fontId="5" fillId="5" borderId="35" xfId="0" applyFont="1" applyFill="1" applyBorder="1" applyAlignment="1" applyProtection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 wrapText="1"/>
    </xf>
    <xf numFmtId="0" fontId="5" fillId="5" borderId="31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</xf>
    <xf numFmtId="0" fontId="11" fillId="6" borderId="24" xfId="0" applyFont="1" applyFill="1" applyBorder="1" applyAlignment="1" applyProtection="1">
      <alignment horizontal="center" vertical="center"/>
    </xf>
    <xf numFmtId="0" fontId="11" fillId="6" borderId="19" xfId="0" applyFont="1" applyFill="1" applyBorder="1" applyAlignment="1" applyProtection="1">
      <alignment horizontal="center" vertical="center"/>
    </xf>
    <xf numFmtId="0" fontId="11" fillId="6" borderId="45" xfId="0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right" vertical="center" shrinkToFit="1"/>
      <protection locked="0"/>
    </xf>
    <xf numFmtId="0" fontId="8" fillId="2" borderId="47" xfId="0" applyFont="1" applyFill="1" applyBorder="1" applyAlignment="1" applyProtection="1">
      <alignment horizontal="right" vertical="center" shrinkToFit="1"/>
      <protection locked="0"/>
    </xf>
    <xf numFmtId="0" fontId="0" fillId="0" borderId="37" xfId="0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 shrinkToFit="1"/>
      <protection locked="0"/>
    </xf>
    <xf numFmtId="0" fontId="13" fillId="2" borderId="48" xfId="0" applyFont="1" applyFill="1" applyBorder="1" applyAlignment="1" applyProtection="1">
      <alignment horizontal="center" vertical="center" shrinkToFit="1"/>
      <protection locked="0"/>
    </xf>
    <xf numFmtId="182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82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</xf>
    <xf numFmtId="0" fontId="5" fillId="0" borderId="44" xfId="0" applyFont="1" applyBorder="1" applyAlignment="1" applyProtection="1">
      <alignment horizontal="center" vertical="center" shrinkToFit="1"/>
    </xf>
    <xf numFmtId="177" fontId="6" fillId="0" borderId="21" xfId="0" applyNumberFormat="1" applyFont="1" applyBorder="1" applyAlignment="1" applyProtection="1">
      <alignment horizontal="right" vertical="center" shrinkToFit="1"/>
    </xf>
    <xf numFmtId="177" fontId="6" fillId="0" borderId="13" xfId="0" applyNumberFormat="1" applyFont="1" applyBorder="1" applyAlignment="1" applyProtection="1">
      <alignment horizontal="right" vertical="center" shrinkToFit="1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25" xfId="0" applyFont="1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5" fillId="5" borderId="0" xfId="0" applyFont="1" applyFill="1" applyBorder="1" applyAlignment="1" applyProtection="1">
      <alignment horizontal="center" vertical="center" wrapText="1"/>
    </xf>
    <xf numFmtId="0" fontId="12" fillId="2" borderId="39" xfId="0" applyFont="1" applyFill="1" applyBorder="1" applyAlignment="1" applyProtection="1">
      <alignment horizontal="center" vertical="center" shrinkToFit="1"/>
      <protection locked="0"/>
    </xf>
    <xf numFmtId="0" fontId="4" fillId="2" borderId="40" xfId="0" applyFont="1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15" fillId="5" borderId="32" xfId="0" applyNumberFormat="1" applyFont="1" applyFill="1" applyBorder="1" applyAlignment="1" applyProtection="1">
      <alignment horizontal="center" vertical="center" wrapText="1"/>
    </xf>
    <xf numFmtId="0" fontId="15" fillId="5" borderId="25" xfId="0" applyNumberFormat="1" applyFont="1" applyFill="1" applyBorder="1" applyAlignment="1" applyProtection="1">
      <alignment horizontal="center" vertical="center" wrapText="1"/>
    </xf>
    <xf numFmtId="178" fontId="6" fillId="0" borderId="21" xfId="0" applyNumberFormat="1" applyFont="1" applyBorder="1" applyAlignment="1" applyProtection="1">
      <alignment horizontal="right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31" xfId="0" applyFont="1" applyBorder="1" applyAlignment="1" applyProtection="1">
      <alignment horizontal="center" vertical="center" shrinkToFit="1"/>
    </xf>
    <xf numFmtId="0" fontId="20" fillId="0" borderId="33" xfId="0" applyFont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183" fontId="5" fillId="2" borderId="29" xfId="0" applyNumberFormat="1" applyFont="1" applyFill="1" applyBorder="1" applyAlignment="1" applyProtection="1">
      <alignment horizontal="left" vertical="center" shrinkToFit="1"/>
      <protection locked="0"/>
    </xf>
    <xf numFmtId="183" fontId="5" fillId="2" borderId="28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center" vertical="center"/>
    </xf>
    <xf numFmtId="0" fontId="23" fillId="4" borderId="29" xfId="0" applyFont="1" applyFill="1" applyBorder="1" applyAlignment="1" applyProtection="1">
      <alignment horizontal="center" vertical="center" shrinkToFit="1"/>
      <protection locked="0"/>
    </xf>
    <xf numFmtId="0" fontId="23" fillId="4" borderId="23" xfId="0" applyFont="1" applyFill="1" applyBorder="1" applyAlignment="1" applyProtection="1">
      <alignment horizontal="center" vertical="center" shrinkToFit="1"/>
      <protection locked="0"/>
    </xf>
    <xf numFmtId="0" fontId="22" fillId="0" borderId="3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0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23" fillId="4" borderId="28" xfId="0" applyFont="1" applyFill="1" applyBorder="1" applyAlignment="1" applyProtection="1">
      <alignment horizontal="center" vertical="center" shrinkToFit="1"/>
      <protection locked="0"/>
    </xf>
    <xf numFmtId="0" fontId="23" fillId="4" borderId="13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0" fillId="0" borderId="32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35" xfId="0" applyFont="1" applyBorder="1" applyAlignment="1" applyProtection="1">
      <alignment vertical="center" wrapText="1"/>
    </xf>
    <xf numFmtId="0" fontId="1" fillId="0" borderId="2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0" borderId="31" xfId="0" applyFont="1" applyBorder="1" applyAlignment="1" applyProtection="1">
      <alignment vertical="center" wrapText="1"/>
    </xf>
    <xf numFmtId="0" fontId="16" fillId="0" borderId="32" xfId="0" applyFont="1" applyBorder="1" applyAlignment="1" applyProtection="1">
      <alignment horizontal="center" vertical="center" wrapText="1" shrinkToFit="1"/>
    </xf>
    <xf numFmtId="0" fontId="16" fillId="0" borderId="25" xfId="0" applyFont="1" applyBorder="1" applyAlignment="1" applyProtection="1">
      <alignment horizontal="center" vertical="center" wrapText="1" shrinkToFit="1"/>
    </xf>
    <xf numFmtId="0" fontId="16" fillId="0" borderId="27" xfId="0" applyFont="1" applyBorder="1" applyAlignment="1" applyProtection="1">
      <alignment horizontal="center" vertical="center" wrapText="1" shrinkToFit="1"/>
    </xf>
    <xf numFmtId="0" fontId="16" fillId="0" borderId="26" xfId="0" applyFont="1" applyBorder="1" applyAlignment="1" applyProtection="1">
      <alignment horizontal="center" vertical="center" wrapText="1" shrinkToFit="1"/>
    </xf>
    <xf numFmtId="0" fontId="0" fillId="0" borderId="32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35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30" xfId="0" applyFont="1" applyBorder="1" applyAlignment="1" applyProtection="1">
      <alignment horizontal="left" vertical="center" wrapText="1"/>
    </xf>
    <xf numFmtId="0" fontId="0" fillId="5" borderId="32" xfId="0" applyFont="1" applyFill="1" applyBorder="1" applyAlignment="1" applyProtection="1">
      <alignment horizontal="left" vertical="center" wrapText="1"/>
    </xf>
    <xf numFmtId="0" fontId="0" fillId="5" borderId="4" xfId="0" applyFont="1" applyFill="1" applyBorder="1" applyAlignment="1" applyProtection="1">
      <alignment horizontal="left" vertical="center" wrapText="1"/>
    </xf>
    <xf numFmtId="0" fontId="0" fillId="5" borderId="8" xfId="0" applyFont="1" applyFill="1" applyBorder="1" applyAlignment="1" applyProtection="1">
      <alignment horizontal="left" vertical="center" wrapText="1"/>
    </xf>
    <xf numFmtId="0" fontId="0" fillId="5" borderId="0" xfId="0" applyFont="1" applyFill="1" applyBorder="1" applyAlignment="1" applyProtection="1">
      <alignment horizontal="left" vertical="center" wrapText="1"/>
    </xf>
    <xf numFmtId="0" fontId="0" fillId="5" borderId="27" xfId="0" applyFont="1" applyFill="1" applyBorder="1" applyAlignment="1" applyProtection="1">
      <alignment horizontal="left" vertical="center" wrapText="1"/>
    </xf>
    <xf numFmtId="0" fontId="0" fillId="5" borderId="22" xfId="0" applyFont="1" applyFill="1" applyBorder="1" applyAlignment="1" applyProtection="1">
      <alignment horizontal="left" vertical="center" wrapText="1"/>
    </xf>
    <xf numFmtId="0" fontId="5" fillId="0" borderId="2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179" fontId="12" fillId="4" borderId="2" xfId="0" applyNumberFormat="1" applyFont="1" applyFill="1" applyBorder="1" applyAlignment="1" applyProtection="1">
      <alignment horizontal="center" vertical="center" shrinkToFit="1"/>
      <protection locked="0"/>
    </xf>
    <xf numFmtId="179" fontId="12" fillId="4" borderId="29" xfId="0" applyNumberFormat="1" applyFont="1" applyFill="1" applyBorder="1" applyAlignment="1" applyProtection="1">
      <alignment horizontal="center" vertical="center" shrinkToFit="1"/>
      <protection locked="0"/>
    </xf>
    <xf numFmtId="0" fontId="20" fillId="5" borderId="13" xfId="0" applyFont="1" applyFill="1" applyBorder="1" applyAlignment="1" applyProtection="1">
      <alignment horizontal="center" vertical="top"/>
    </xf>
    <xf numFmtId="0" fontId="0" fillId="0" borderId="13" xfId="0" applyBorder="1" applyProtection="1">
      <alignment vertical="center"/>
    </xf>
    <xf numFmtId="0" fontId="20" fillId="0" borderId="13" xfId="0" applyFont="1" applyBorder="1" applyAlignment="1" applyProtection="1">
      <alignment horizontal="center" vertical="top"/>
    </xf>
    <xf numFmtId="0" fontId="20" fillId="0" borderId="33" xfId="0" applyFont="1" applyBorder="1" applyAlignment="1" applyProtection="1">
      <alignment horizontal="center" vertical="top"/>
    </xf>
    <xf numFmtId="0" fontId="5" fillId="0" borderId="21" xfId="0" applyFont="1" applyBorder="1" applyAlignment="1" applyProtection="1">
      <alignment horizontal="center" vertical="center" shrinkToFit="1"/>
    </xf>
    <xf numFmtId="180" fontId="6" fillId="0" borderId="13" xfId="0" applyNumberFormat="1" applyFont="1" applyBorder="1" applyAlignment="1" applyProtection="1">
      <alignment horizontal="right" vertical="center" shrinkToFit="1"/>
    </xf>
    <xf numFmtId="0" fontId="23" fillId="4" borderId="15" xfId="0" applyFont="1" applyFill="1" applyBorder="1" applyAlignment="1" applyProtection="1">
      <alignment horizontal="center" vertical="center" shrinkToFit="1"/>
      <protection locked="0"/>
    </xf>
    <xf numFmtId="0" fontId="20" fillId="0" borderId="32" xfId="0" applyFont="1" applyBorder="1" applyAlignment="1" applyProtection="1">
      <alignment horizontal="center" vertical="center" wrapText="1"/>
    </xf>
    <xf numFmtId="0" fontId="0" fillId="4" borderId="33" xfId="0" applyFont="1" applyFill="1" applyBorder="1" applyAlignment="1" applyProtection="1">
      <alignment horizontal="center" vertical="center" shrinkToFit="1"/>
      <protection locked="0"/>
    </xf>
    <xf numFmtId="0" fontId="0" fillId="4" borderId="34" xfId="0" applyFont="1" applyFill="1" applyBorder="1" applyAlignment="1" applyProtection="1">
      <alignment horizontal="center" vertical="center" shrinkToFit="1"/>
      <protection locked="0"/>
    </xf>
    <xf numFmtId="0" fontId="0" fillId="4" borderId="21" xfId="0" applyFont="1" applyFill="1" applyBorder="1" applyAlignment="1" applyProtection="1">
      <alignment horizontal="center"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right" vertical="center" shrinkToFit="1"/>
    </xf>
    <xf numFmtId="176" fontId="6" fillId="0" borderId="21" xfId="0" applyNumberFormat="1" applyFont="1" applyFill="1" applyBorder="1" applyAlignment="1" applyProtection="1">
      <alignment horizontal="right" vertical="center" shrinkToFit="1"/>
    </xf>
    <xf numFmtId="186" fontId="15" fillId="0" borderId="27" xfId="0" applyNumberFormat="1" applyFont="1" applyBorder="1" applyAlignment="1" applyProtection="1">
      <alignment horizontal="center" vertical="center"/>
    </xf>
    <xf numFmtId="186" fontId="15" fillId="0" borderId="26" xfId="0" applyNumberFormat="1" applyFont="1" applyBorder="1" applyAlignment="1" applyProtection="1">
      <alignment horizontal="center" vertical="center"/>
    </xf>
    <xf numFmtId="177" fontId="6" fillId="0" borderId="33" xfId="0" applyNumberFormat="1" applyFont="1" applyBorder="1" applyAlignment="1" applyProtection="1">
      <alignment horizontal="right" vertical="center" shrinkToFit="1"/>
    </xf>
    <xf numFmtId="177" fontId="6" fillId="0" borderId="34" xfId="0" applyNumberFormat="1" applyFont="1" applyBorder="1" applyAlignment="1" applyProtection="1">
      <alignment horizontal="right" vertical="center" shrinkToFit="1"/>
    </xf>
    <xf numFmtId="0" fontId="10" fillId="0" borderId="13" xfId="0" applyFont="1" applyBorder="1" applyAlignment="1" applyProtection="1">
      <alignment horizontal="center" vertical="center" wrapText="1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10" fillId="5" borderId="27" xfId="0" applyFont="1" applyFill="1" applyBorder="1" applyAlignment="1" applyProtection="1">
      <alignment horizontal="center" vertical="center" wrapText="1"/>
    </xf>
    <xf numFmtId="0" fontId="10" fillId="5" borderId="26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76"/>
  <sheetViews>
    <sheetView tabSelected="1" zoomScaleNormal="100" zoomScaleSheetLayoutView="100" workbookViewId="0">
      <selection activeCell="A3" sqref="A3:A4"/>
    </sheetView>
  </sheetViews>
  <sheetFormatPr defaultColWidth="9" defaultRowHeight="13.5"/>
  <cols>
    <col min="1" max="1" width="13.625" style="1" customWidth="1"/>
    <col min="2" max="2" width="10.75" style="1" customWidth="1"/>
    <col min="3" max="3" width="5.25" style="1" customWidth="1"/>
    <col min="4" max="4" width="5.75" style="1" customWidth="1"/>
    <col min="5" max="5" width="5.875" style="1" customWidth="1"/>
    <col min="6" max="6" width="7.625" style="1" customWidth="1"/>
    <col min="7" max="7" width="7.125" style="1" customWidth="1"/>
    <col min="8" max="8" width="8.625" style="1" customWidth="1"/>
    <col min="9" max="9" width="5" style="1" customWidth="1"/>
    <col min="10" max="10" width="5.375" style="1" customWidth="1"/>
    <col min="11" max="11" width="7.625" style="1" customWidth="1"/>
    <col min="12" max="12" width="8" style="1" customWidth="1"/>
    <col min="13" max="13" width="5.625" style="1" customWidth="1"/>
    <col min="14" max="14" width="12.375" style="1" customWidth="1"/>
    <col min="15" max="16384" width="9" style="1"/>
  </cols>
  <sheetData>
    <row r="1" spans="1:18" ht="14.25" thickBot="1">
      <c r="A1" s="62"/>
      <c r="B1" s="62"/>
      <c r="C1" s="62"/>
      <c r="D1" s="62"/>
      <c r="E1" s="62"/>
      <c r="F1" s="62"/>
      <c r="G1" s="63"/>
      <c r="H1" s="64"/>
      <c r="I1" s="189"/>
      <c r="J1" s="189"/>
      <c r="K1" s="214"/>
      <c r="L1" s="214"/>
    </row>
    <row r="2" spans="1:18" ht="18.75" customHeight="1" thickBot="1">
      <c r="A2" s="227" t="s">
        <v>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1:18" ht="15.75" customHeight="1">
      <c r="A3" s="132" t="s">
        <v>17</v>
      </c>
      <c r="B3" s="198" t="s">
        <v>74</v>
      </c>
      <c r="C3" s="199"/>
      <c r="D3" s="199"/>
      <c r="E3" s="199"/>
      <c r="F3" s="199"/>
      <c r="G3" s="199"/>
      <c r="H3" s="200"/>
      <c r="I3" s="129" t="s">
        <v>71</v>
      </c>
      <c r="J3" s="130"/>
      <c r="K3" s="236"/>
      <c r="L3" s="237"/>
    </row>
    <row r="4" spans="1:18" ht="17.25" customHeight="1">
      <c r="A4" s="232"/>
      <c r="B4" s="201"/>
      <c r="C4" s="202"/>
      <c r="D4" s="202"/>
      <c r="E4" s="202"/>
      <c r="F4" s="202"/>
      <c r="G4" s="202"/>
      <c r="H4" s="203"/>
      <c r="I4" s="217" t="s">
        <v>21</v>
      </c>
      <c r="J4" s="218"/>
      <c r="K4" s="238"/>
      <c r="L4" s="239"/>
    </row>
    <row r="5" spans="1:18" ht="20.25" customHeight="1">
      <c r="A5" s="4" t="s">
        <v>18</v>
      </c>
      <c r="B5" s="206"/>
      <c r="C5" s="207"/>
      <c r="D5" s="207"/>
      <c r="E5" s="207"/>
      <c r="F5" s="208"/>
      <c r="G5" s="248" t="s">
        <v>1</v>
      </c>
      <c r="H5" s="252"/>
      <c r="I5" s="253"/>
      <c r="J5" s="253"/>
      <c r="K5" s="253"/>
      <c r="L5" s="254"/>
      <c r="N5" s="3"/>
    </row>
    <row r="6" spans="1:18" ht="18.75" customHeight="1" thickBot="1">
      <c r="A6" s="5" t="s">
        <v>0</v>
      </c>
      <c r="B6" s="259"/>
      <c r="C6" s="260"/>
      <c r="D6" s="260"/>
      <c r="E6" s="260"/>
      <c r="F6" s="261"/>
      <c r="G6" s="249"/>
      <c r="H6" s="255"/>
      <c r="I6" s="256"/>
      <c r="J6" s="256"/>
      <c r="K6" s="256"/>
      <c r="L6" s="257"/>
      <c r="N6" s="3"/>
    </row>
    <row r="7" spans="1:18" ht="20.25" customHeight="1">
      <c r="A7" s="58" t="s">
        <v>3</v>
      </c>
      <c r="B7" s="209"/>
      <c r="C7" s="210"/>
      <c r="D7" s="210"/>
      <c r="E7" s="210"/>
      <c r="F7" s="210"/>
      <c r="G7" s="215" t="s">
        <v>15</v>
      </c>
      <c r="H7" s="233"/>
      <c r="I7" s="234"/>
      <c r="J7" s="234"/>
      <c r="K7" s="234"/>
      <c r="L7" s="235"/>
    </row>
    <row r="8" spans="1:18" ht="19.5" customHeight="1">
      <c r="A8" s="59" t="s">
        <v>4</v>
      </c>
      <c r="B8" s="65"/>
      <c r="C8" s="310" t="s">
        <v>20</v>
      </c>
      <c r="D8" s="310"/>
      <c r="E8" s="272"/>
      <c r="F8" s="273"/>
      <c r="G8" s="216"/>
      <c r="H8" s="240"/>
      <c r="I8" s="241"/>
      <c r="J8" s="241"/>
      <c r="K8" s="241"/>
      <c r="L8" s="242"/>
      <c r="N8" s="60"/>
    </row>
    <row r="9" spans="1:18" ht="19.149999999999999" customHeight="1" thickBot="1">
      <c r="A9" s="61" t="s">
        <v>5</v>
      </c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2"/>
    </row>
    <row r="10" spans="1:18" ht="19.5" customHeight="1">
      <c r="A10" s="131" t="s">
        <v>14</v>
      </c>
      <c r="B10" s="14" t="s">
        <v>39</v>
      </c>
      <c r="C10" s="230"/>
      <c r="D10" s="231"/>
      <c r="E10" s="15" t="s">
        <v>23</v>
      </c>
      <c r="F10" s="66"/>
      <c r="G10" s="15" t="s">
        <v>24</v>
      </c>
      <c r="H10" s="66"/>
      <c r="I10" s="219" t="s">
        <v>25</v>
      </c>
      <c r="J10" s="220"/>
      <c r="K10" s="16" t="s">
        <v>19</v>
      </c>
      <c r="L10" s="67"/>
    </row>
    <row r="11" spans="1:18" ht="19.5" customHeight="1">
      <c r="A11" s="132"/>
      <c r="B11" s="57" t="s">
        <v>6</v>
      </c>
      <c r="C11" s="195"/>
      <c r="D11" s="196"/>
      <c r="E11" s="196"/>
      <c r="F11" s="197"/>
      <c r="G11" s="274" t="s">
        <v>62</v>
      </c>
      <c r="H11" s="243"/>
      <c r="I11" s="275" t="s">
        <v>73</v>
      </c>
      <c r="J11" s="275"/>
      <c r="K11" s="275"/>
      <c r="L11" s="276"/>
    </row>
    <row r="12" spans="1:18" ht="25.5" customHeight="1">
      <c r="A12" s="132"/>
      <c r="B12" s="193" t="s">
        <v>44</v>
      </c>
      <c r="C12" s="11" t="s">
        <v>34</v>
      </c>
      <c r="D12" s="68"/>
      <c r="E12" s="12" t="s">
        <v>31</v>
      </c>
      <c r="F12" s="69"/>
      <c r="G12" s="265" t="s">
        <v>10</v>
      </c>
      <c r="H12" s="266"/>
      <c r="I12" s="11" t="s">
        <v>52</v>
      </c>
      <c r="J12" s="68"/>
      <c r="K12" s="13" t="s">
        <v>31</v>
      </c>
      <c r="L12" s="17"/>
    </row>
    <row r="13" spans="1:18" ht="15.75" customHeight="1">
      <c r="A13" s="132"/>
      <c r="B13" s="194"/>
      <c r="C13" s="282" t="s">
        <v>61</v>
      </c>
      <c r="D13" s="283"/>
      <c r="E13" s="284" t="s">
        <v>72</v>
      </c>
      <c r="F13" s="285"/>
      <c r="G13" s="267"/>
      <c r="H13" s="268"/>
      <c r="I13" s="282" t="s">
        <v>61</v>
      </c>
      <c r="J13" s="283"/>
      <c r="K13" s="284" t="s">
        <v>72</v>
      </c>
      <c r="L13" s="326"/>
      <c r="N13" s="18" t="s">
        <v>96</v>
      </c>
    </row>
    <row r="14" spans="1:18" ht="19.5" customHeight="1">
      <c r="A14" s="132"/>
      <c r="B14" s="56" t="s">
        <v>11</v>
      </c>
      <c r="C14" s="211"/>
      <c r="D14" s="212"/>
      <c r="E14" s="145" t="s">
        <v>26</v>
      </c>
      <c r="F14" s="321"/>
      <c r="G14" s="204" t="s">
        <v>42</v>
      </c>
      <c r="H14" s="205"/>
      <c r="I14" s="206"/>
      <c r="J14" s="212"/>
      <c r="K14" s="243" t="s">
        <v>16</v>
      </c>
      <c r="L14" s="244"/>
      <c r="N14" s="18" t="s">
        <v>58</v>
      </c>
    </row>
    <row r="15" spans="1:18" ht="19.5" customHeight="1">
      <c r="A15" s="132"/>
      <c r="B15" s="56" t="s">
        <v>43</v>
      </c>
      <c r="C15" s="318"/>
      <c r="D15" s="319"/>
      <c r="E15" s="145" t="s">
        <v>27</v>
      </c>
      <c r="F15" s="146"/>
      <c r="G15" s="286" t="s">
        <v>41</v>
      </c>
      <c r="H15" s="287"/>
      <c r="I15" s="287"/>
      <c r="J15" s="288"/>
      <c r="K15" s="70"/>
      <c r="L15" s="6" t="s">
        <v>40</v>
      </c>
      <c r="N15" s="18" t="s">
        <v>60</v>
      </c>
    </row>
    <row r="16" spans="1:18" ht="19.5" customHeight="1">
      <c r="A16" s="132"/>
      <c r="B16" s="154" t="s">
        <v>45</v>
      </c>
      <c r="C16" s="155"/>
      <c r="D16" s="155"/>
      <c r="E16" s="155"/>
      <c r="F16" s="156"/>
      <c r="G16" s="245" t="s">
        <v>96</v>
      </c>
      <c r="H16" s="246"/>
      <c r="I16" s="246"/>
      <c r="J16" s="246"/>
      <c r="K16" s="246"/>
      <c r="L16" s="247"/>
      <c r="N16" s="19" t="s">
        <v>59</v>
      </c>
      <c r="R16" s="20"/>
    </row>
    <row r="17" spans="1:17" ht="19.5" customHeight="1">
      <c r="A17" s="132"/>
      <c r="B17" s="225" t="s">
        <v>63</v>
      </c>
      <c r="C17" s="225"/>
      <c r="D17" s="225"/>
      <c r="E17" s="134"/>
      <c r="F17" s="134"/>
      <c r="G17" s="134"/>
      <c r="H17" s="134"/>
      <c r="I17" s="134"/>
      <c r="J17" s="134"/>
      <c r="K17" s="134"/>
      <c r="L17" s="135"/>
      <c r="N17" s="10"/>
      <c r="O17" s="10"/>
      <c r="P17" s="10"/>
      <c r="Q17" s="9"/>
    </row>
    <row r="18" spans="1:17" ht="19.5" customHeight="1" thickBot="1">
      <c r="A18" s="133"/>
      <c r="B18" s="226" t="s">
        <v>64</v>
      </c>
      <c r="C18" s="226"/>
      <c r="D18" s="226"/>
      <c r="E18" s="136"/>
      <c r="F18" s="136"/>
      <c r="G18" s="136"/>
      <c r="H18" s="136"/>
      <c r="I18" s="136"/>
      <c r="J18" s="136"/>
      <c r="K18" s="136"/>
      <c r="L18" s="137"/>
      <c r="N18" s="10"/>
      <c r="O18" s="10"/>
      <c r="P18" s="10"/>
      <c r="Q18" s="9"/>
    </row>
    <row r="19" spans="1:17" ht="3.75" customHeight="1" thickBo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</row>
    <row r="20" spans="1:17" ht="16.5" customHeight="1" thickBot="1">
      <c r="A20" s="99" t="s">
        <v>76</v>
      </c>
      <c r="B20" s="51" t="s">
        <v>101</v>
      </c>
      <c r="C20" s="35"/>
      <c r="D20" s="35"/>
      <c r="E20" s="35"/>
      <c r="F20" s="35"/>
      <c r="G20" s="35"/>
      <c r="H20" s="71"/>
      <c r="I20" s="49"/>
      <c r="J20" s="49"/>
      <c r="K20" s="49"/>
      <c r="L20" s="50"/>
      <c r="O20" s="1" t="s">
        <v>104</v>
      </c>
    </row>
    <row r="21" spans="1:17" ht="11.25" customHeight="1">
      <c r="A21" s="100"/>
      <c r="B21" s="36"/>
      <c r="C21" s="299" t="s">
        <v>55</v>
      </c>
      <c r="D21" s="300"/>
      <c r="E21" s="300"/>
      <c r="F21" s="301"/>
      <c r="G21" s="322" t="s">
        <v>77</v>
      </c>
      <c r="H21" s="251" t="str">
        <f>IF(O21="","---",O21)</f>
        <v>---</v>
      </c>
      <c r="I21" s="324" t="s">
        <v>47</v>
      </c>
      <c r="J21" s="324"/>
      <c r="K21" s="339" t="s">
        <v>97</v>
      </c>
      <c r="L21" s="340"/>
      <c r="N21" s="138" t="s">
        <v>94</v>
      </c>
      <c r="O21" s="75"/>
      <c r="P21" s="7"/>
      <c r="Q21" s="2"/>
    </row>
    <row r="22" spans="1:17" ht="11.25" customHeight="1">
      <c r="A22" s="100"/>
      <c r="B22" s="36"/>
      <c r="C22" s="278"/>
      <c r="D22" s="302"/>
      <c r="E22" s="302"/>
      <c r="F22" s="303"/>
      <c r="G22" s="323"/>
      <c r="H22" s="251"/>
      <c r="I22" s="213"/>
      <c r="J22" s="213"/>
      <c r="K22" s="341"/>
      <c r="L22" s="342"/>
      <c r="N22" s="138"/>
      <c r="O22" s="76"/>
      <c r="P22" s="7"/>
      <c r="Q22" s="2"/>
    </row>
    <row r="23" spans="1:17" ht="11.25" customHeight="1">
      <c r="A23" s="100"/>
      <c r="B23" s="36"/>
      <c r="C23" s="304" t="s">
        <v>56</v>
      </c>
      <c r="D23" s="305"/>
      <c r="E23" s="305"/>
      <c r="F23" s="52"/>
      <c r="G23" s="320" t="s">
        <v>78</v>
      </c>
      <c r="H23" s="250" t="str">
        <f>IF(O23="","---",O23)</f>
        <v>---</v>
      </c>
      <c r="I23" s="213" t="s">
        <v>47</v>
      </c>
      <c r="J23" s="213"/>
      <c r="K23" s="150" t="str">
        <f>IF(H23="---","許容差**%","許容差"&amp;IF(H23*1000&lt;=10,"+25%",IF(H23*1000&lt;=30,"±25%",IF(H23*1000&lt;=100,"±20%",IF(H23*1000&lt;=1000,"±15%","±10%")))))</f>
        <v>許容差**%</v>
      </c>
      <c r="L23" s="151"/>
      <c r="N23" s="138" t="s">
        <v>95</v>
      </c>
      <c r="O23" s="77"/>
      <c r="P23" s="7"/>
      <c r="Q23" s="2"/>
    </row>
    <row r="24" spans="1:17" ht="11.25" customHeight="1">
      <c r="A24" s="100"/>
      <c r="B24" s="36"/>
      <c r="C24" s="306"/>
      <c r="D24" s="307"/>
      <c r="E24" s="307"/>
      <c r="F24" s="53"/>
      <c r="G24" s="320"/>
      <c r="H24" s="251"/>
      <c r="I24" s="213"/>
      <c r="J24" s="213"/>
      <c r="K24" s="152"/>
      <c r="L24" s="153"/>
      <c r="N24" s="138"/>
      <c r="O24" s="76"/>
      <c r="P24" s="7"/>
      <c r="Q24" s="2"/>
    </row>
    <row r="25" spans="1:17" ht="9" customHeight="1">
      <c r="A25" s="100"/>
      <c r="B25" s="36"/>
      <c r="C25" s="306"/>
      <c r="D25" s="307"/>
      <c r="E25" s="307"/>
      <c r="F25" s="221" t="s">
        <v>53</v>
      </c>
      <c r="G25" s="222"/>
      <c r="H25" s="335" t="str">
        <f>IF(O25="","---",O25)</f>
        <v>---</v>
      </c>
      <c r="I25" s="125" t="str">
        <f>IF(AND(H25&lt;&gt;"",H25&lt;&gt;"-"),"(kW）","")</f>
        <v>(kW）</v>
      </c>
      <c r="J25" s="126"/>
      <c r="K25" s="262" t="str">
        <f>IF(AND(H25&lt;&gt;"",H25&lt;&gt;"---",H25&lt;&gt;"-"),"消費電力の許容差","")</f>
        <v/>
      </c>
      <c r="L25" s="263"/>
      <c r="N25" s="139" t="s">
        <v>53</v>
      </c>
      <c r="O25" s="77"/>
      <c r="P25" s="102" t="s">
        <v>65</v>
      </c>
      <c r="Q25" s="328"/>
    </row>
    <row r="26" spans="1:17" ht="9" customHeight="1">
      <c r="A26" s="100"/>
      <c r="B26" s="36"/>
      <c r="C26" s="306"/>
      <c r="D26" s="307"/>
      <c r="E26" s="307"/>
      <c r="F26" s="270"/>
      <c r="G26" s="271"/>
      <c r="H26" s="336"/>
      <c r="I26" s="127"/>
      <c r="J26" s="128"/>
      <c r="K26" s="31" t="str">
        <f>IF(AND(H25&lt;&gt;"",H25&lt;&gt;"---",H25&lt;&gt;"-"),IF(AND(H25&gt;0.1,H25&lt;=1),15,IF(H25&gt;1,10,20)),"")</f>
        <v/>
      </c>
      <c r="L26" s="32" t="str">
        <f>IF(AND(H25&lt;&gt;"",H25&lt;&gt;"---",H25&lt;&gt;"-"),IF(AND(H25&gt;0.1,H25&lt;=1),-15,IF(H25&gt;1,-10,-20)),"")</f>
        <v/>
      </c>
      <c r="N26" s="141"/>
      <c r="O26" s="78"/>
      <c r="P26" s="103"/>
      <c r="Q26" s="329"/>
    </row>
    <row r="27" spans="1:17" ht="9" customHeight="1">
      <c r="A27" s="100"/>
      <c r="B27" s="36"/>
      <c r="C27" s="306"/>
      <c r="D27" s="307"/>
      <c r="E27" s="307"/>
      <c r="F27" s="223"/>
      <c r="G27" s="224"/>
      <c r="H27" s="250"/>
      <c r="I27" s="129"/>
      <c r="J27" s="130"/>
      <c r="K27" s="333" t="str">
        <f>IF(AND(H25&lt;&gt;"",H25&lt;&gt;"---",H25&lt;&gt;"-"),IF(Q25&lt;&gt;"",Q25&amp;"Hz時","---"),"")</f>
        <v/>
      </c>
      <c r="L27" s="334"/>
      <c r="N27" s="140"/>
      <c r="O27" s="76"/>
      <c r="P27" s="104"/>
      <c r="Q27" s="330"/>
    </row>
    <row r="28" spans="1:17" ht="11.25" customHeight="1">
      <c r="A28" s="100"/>
      <c r="B28" s="36"/>
      <c r="C28" s="306"/>
      <c r="D28" s="307"/>
      <c r="E28" s="307"/>
      <c r="F28" s="221" t="s">
        <v>54</v>
      </c>
      <c r="G28" s="222"/>
      <c r="H28" s="335" t="str">
        <f>IF(O28="","---",O28)</f>
        <v>---</v>
      </c>
      <c r="I28" s="125" t="str">
        <f>IF(AND(H28&lt;&gt;"",H28&lt;&gt;"-"),"(kW）","")</f>
        <v>(kW）</v>
      </c>
      <c r="J28" s="126"/>
      <c r="K28" s="262" t="str">
        <f>IF(AND(H28&lt;&gt;"",H28&lt;&gt;"---",H28&lt;&gt;"-"),"消費電力の許容差","")</f>
        <v/>
      </c>
      <c r="L28" s="263"/>
      <c r="N28" s="139" t="s">
        <v>54</v>
      </c>
      <c r="O28" s="77"/>
      <c r="P28" s="8"/>
    </row>
    <row r="29" spans="1:17" ht="11.25" customHeight="1">
      <c r="A29" s="100"/>
      <c r="B29" s="37"/>
      <c r="C29" s="308"/>
      <c r="D29" s="309"/>
      <c r="E29" s="309"/>
      <c r="F29" s="223"/>
      <c r="G29" s="224"/>
      <c r="H29" s="250"/>
      <c r="I29" s="129"/>
      <c r="J29" s="130"/>
      <c r="K29" s="33" t="str">
        <f>IF(AND(H28&lt;&gt;"",H28&lt;&gt;"---",H28&lt;&gt;"-"),IF(AND(H28&gt;0.1,H28&lt;=1),10,IF(H28&gt;1,5,15)),"")</f>
        <v/>
      </c>
      <c r="L29" s="34" t="str">
        <f>IF(AND(H28&lt;&gt;"",H28&lt;&gt;"---",H28&lt;&gt;"-"),IF(AND(H28&gt;0.1,H28&lt;=1),-10,IF(H28&gt;1,-10,-15)),"")</f>
        <v/>
      </c>
      <c r="N29" s="140"/>
      <c r="O29" s="76"/>
      <c r="P29" s="8"/>
    </row>
    <row r="30" spans="1:17" ht="20.25" customHeight="1">
      <c r="A30" s="100"/>
      <c r="B30" s="311" t="s">
        <v>48</v>
      </c>
      <c r="C30" s="312"/>
      <c r="D30" s="312"/>
      <c r="E30" s="312"/>
      <c r="F30" s="313"/>
      <c r="G30" s="41" t="s">
        <v>36</v>
      </c>
      <c r="H30" s="95"/>
      <c r="I30" s="42"/>
      <c r="J30" s="42"/>
      <c r="K30" s="42"/>
      <c r="L30" s="43"/>
      <c r="N30" s="72" t="s">
        <v>36</v>
      </c>
      <c r="O30" s="79"/>
      <c r="P30" s="8"/>
    </row>
    <row r="31" spans="1:17" ht="11.25" customHeight="1">
      <c r="A31" s="100"/>
      <c r="B31" s="278" t="s">
        <v>49</v>
      </c>
      <c r="C31" s="279"/>
      <c r="D31" s="279"/>
      <c r="E31" s="279"/>
      <c r="F31" s="280"/>
      <c r="G31" s="277" t="s">
        <v>79</v>
      </c>
      <c r="H31" s="331" t="str">
        <f>IF(O31&lt;&gt;"",O31,"---")</f>
        <v>---</v>
      </c>
      <c r="I31" s="127" t="s">
        <v>7</v>
      </c>
      <c r="J31" s="128"/>
      <c r="K31" s="314"/>
      <c r="L31" s="315"/>
      <c r="N31" s="109" t="s">
        <v>79</v>
      </c>
      <c r="O31" s="80"/>
      <c r="P31" s="8"/>
    </row>
    <row r="32" spans="1:17" ht="11.25" customHeight="1">
      <c r="A32" s="100"/>
      <c r="B32" s="281"/>
      <c r="C32" s="279"/>
      <c r="D32" s="279"/>
      <c r="E32" s="279"/>
      <c r="F32" s="280"/>
      <c r="G32" s="143"/>
      <c r="H32" s="332"/>
      <c r="I32" s="129"/>
      <c r="J32" s="130"/>
      <c r="K32" s="316"/>
      <c r="L32" s="317"/>
      <c r="N32" s="106"/>
      <c r="O32" s="81"/>
      <c r="P32" s="8"/>
    </row>
    <row r="33" spans="1:15" ht="11.25" customHeight="1">
      <c r="A33" s="100"/>
      <c r="B33" s="289" t="s">
        <v>50</v>
      </c>
      <c r="C33" s="290"/>
      <c r="D33" s="290"/>
      <c r="E33" s="290"/>
      <c r="F33" s="291"/>
      <c r="G33" s="269" t="s">
        <v>80</v>
      </c>
      <c r="H33" s="325" t="str">
        <f>IF(O33&lt;&gt;"",O33,"---")</f>
        <v>---</v>
      </c>
      <c r="I33" s="125" t="s">
        <v>12</v>
      </c>
      <c r="J33" s="126"/>
      <c r="K33" s="337"/>
      <c r="L33" s="338"/>
      <c r="N33" s="147" t="s">
        <v>80</v>
      </c>
      <c r="O33" s="82"/>
    </row>
    <row r="34" spans="1:15" ht="11.25" customHeight="1">
      <c r="A34" s="100"/>
      <c r="B34" s="292"/>
      <c r="C34" s="293"/>
      <c r="D34" s="293"/>
      <c r="E34" s="293"/>
      <c r="F34" s="294"/>
      <c r="G34" s="143"/>
      <c r="H34" s="325"/>
      <c r="I34" s="129"/>
      <c r="J34" s="130"/>
      <c r="K34" s="188"/>
      <c r="L34" s="338"/>
      <c r="N34" s="106"/>
      <c r="O34" s="83"/>
    </row>
    <row r="35" spans="1:15" ht="18.75" customHeight="1">
      <c r="A35" s="100"/>
      <c r="B35" s="21" t="s">
        <v>100</v>
      </c>
      <c r="C35" s="44"/>
      <c r="D35" s="44"/>
      <c r="E35" s="44"/>
      <c r="F35" s="44"/>
      <c r="G35" s="45"/>
      <c r="H35" s="96"/>
      <c r="I35" s="46"/>
      <c r="J35" s="46"/>
      <c r="K35" s="47"/>
      <c r="L35" s="48"/>
      <c r="N35" s="73"/>
      <c r="O35" s="84"/>
    </row>
    <row r="36" spans="1:15" ht="8.4499999999999993" customHeight="1">
      <c r="A36" s="100"/>
      <c r="B36" s="148"/>
      <c r="C36" s="111" t="s">
        <v>8</v>
      </c>
      <c r="D36" s="112"/>
      <c r="E36" s="112"/>
      <c r="F36" s="110" t="s">
        <v>55</v>
      </c>
      <c r="G36" s="142" t="s">
        <v>81</v>
      </c>
      <c r="H36" s="251" t="str">
        <f t="shared" ref="H36" si="0">IF(O36&lt;&gt;"",O36,"---")</f>
        <v>---</v>
      </c>
      <c r="I36" s="125" t="s">
        <v>38</v>
      </c>
      <c r="J36" s="126"/>
      <c r="K36" s="188"/>
      <c r="L36" s="122"/>
      <c r="N36" s="105" t="s">
        <v>81</v>
      </c>
      <c r="O36" s="77"/>
    </row>
    <row r="37" spans="1:15" ht="8.4499999999999993" customHeight="1">
      <c r="A37" s="100"/>
      <c r="B37" s="148"/>
      <c r="C37" s="113"/>
      <c r="D37" s="114"/>
      <c r="E37" s="114"/>
      <c r="F37" s="110"/>
      <c r="G37" s="143"/>
      <c r="H37" s="251"/>
      <c r="I37" s="129"/>
      <c r="J37" s="130"/>
      <c r="K37" s="121"/>
      <c r="L37" s="122"/>
      <c r="N37" s="106"/>
      <c r="O37" s="76"/>
    </row>
    <row r="38" spans="1:15" ht="8.4499999999999993" customHeight="1">
      <c r="A38" s="100"/>
      <c r="B38" s="148"/>
      <c r="C38" s="113"/>
      <c r="D38" s="114"/>
      <c r="E38" s="114"/>
      <c r="F38" s="110" t="s">
        <v>56</v>
      </c>
      <c r="G38" s="142" t="s">
        <v>82</v>
      </c>
      <c r="H38" s="250" t="str">
        <f>IF(O38&lt;&gt;"",O38,"---")</f>
        <v>---</v>
      </c>
      <c r="I38" s="125" t="s">
        <v>38</v>
      </c>
      <c r="J38" s="126"/>
      <c r="K38" s="188"/>
      <c r="L38" s="122"/>
      <c r="N38" s="105" t="s">
        <v>82</v>
      </c>
      <c r="O38" s="77"/>
    </row>
    <row r="39" spans="1:15" ht="8.4499999999999993" customHeight="1">
      <c r="A39" s="100"/>
      <c r="B39" s="148"/>
      <c r="C39" s="115"/>
      <c r="D39" s="116"/>
      <c r="E39" s="116"/>
      <c r="F39" s="110"/>
      <c r="G39" s="143"/>
      <c r="H39" s="251"/>
      <c r="I39" s="129"/>
      <c r="J39" s="130"/>
      <c r="K39" s="121"/>
      <c r="L39" s="122"/>
      <c r="N39" s="106"/>
      <c r="O39" s="76"/>
    </row>
    <row r="40" spans="1:15" ht="8.4499999999999993" customHeight="1">
      <c r="A40" s="100"/>
      <c r="B40" s="148"/>
      <c r="C40" s="111" t="s">
        <v>46</v>
      </c>
      <c r="D40" s="112"/>
      <c r="E40" s="112"/>
      <c r="F40" s="110" t="s">
        <v>55</v>
      </c>
      <c r="G40" s="142" t="s">
        <v>83</v>
      </c>
      <c r="H40" s="251" t="str">
        <f>IF(O40&lt;&gt;"",O40,"---")</f>
        <v>---</v>
      </c>
      <c r="I40" s="125" t="s">
        <v>38</v>
      </c>
      <c r="J40" s="126"/>
      <c r="K40" s="188"/>
      <c r="L40" s="122"/>
      <c r="N40" s="105" t="s">
        <v>83</v>
      </c>
      <c r="O40" s="77"/>
    </row>
    <row r="41" spans="1:15" ht="8.4499999999999993" customHeight="1">
      <c r="A41" s="100"/>
      <c r="B41" s="148"/>
      <c r="C41" s="113"/>
      <c r="D41" s="114"/>
      <c r="E41" s="114"/>
      <c r="F41" s="110"/>
      <c r="G41" s="143"/>
      <c r="H41" s="251"/>
      <c r="I41" s="129"/>
      <c r="J41" s="130"/>
      <c r="K41" s="121"/>
      <c r="L41" s="122"/>
      <c r="N41" s="106"/>
      <c r="O41" s="76"/>
    </row>
    <row r="42" spans="1:15" ht="8.4499999999999993" customHeight="1">
      <c r="A42" s="100"/>
      <c r="B42" s="148"/>
      <c r="C42" s="113"/>
      <c r="D42" s="114"/>
      <c r="E42" s="114"/>
      <c r="F42" s="110" t="s">
        <v>56</v>
      </c>
      <c r="G42" s="142" t="s">
        <v>84</v>
      </c>
      <c r="H42" s="250" t="str">
        <f>IF(O42&lt;&gt;"",O42,"---")</f>
        <v>---</v>
      </c>
      <c r="I42" s="125" t="s">
        <v>38</v>
      </c>
      <c r="J42" s="126"/>
      <c r="K42" s="188"/>
      <c r="L42" s="122"/>
      <c r="N42" s="105" t="s">
        <v>84</v>
      </c>
      <c r="O42" s="77"/>
    </row>
    <row r="43" spans="1:15" ht="8.4499999999999993" customHeight="1">
      <c r="A43" s="100"/>
      <c r="B43" s="148"/>
      <c r="C43" s="115"/>
      <c r="D43" s="116"/>
      <c r="E43" s="116"/>
      <c r="F43" s="110"/>
      <c r="G43" s="143"/>
      <c r="H43" s="251"/>
      <c r="I43" s="129"/>
      <c r="J43" s="130"/>
      <c r="K43" s="121"/>
      <c r="L43" s="122"/>
      <c r="N43" s="106"/>
      <c r="O43" s="76"/>
    </row>
    <row r="44" spans="1:15" ht="11.25" customHeight="1">
      <c r="A44" s="100"/>
      <c r="B44" s="148"/>
      <c r="C44" s="111" t="s">
        <v>22</v>
      </c>
      <c r="D44" s="112"/>
      <c r="E44" s="112"/>
      <c r="F44" s="110" t="s">
        <v>55</v>
      </c>
      <c r="G44" s="142" t="s">
        <v>85</v>
      </c>
      <c r="H44" s="144" t="str">
        <f t="shared" ref="H44" si="1">IF(O44&lt;&gt;"",O44,"---")</f>
        <v>---</v>
      </c>
      <c r="I44" s="125" t="s">
        <v>9</v>
      </c>
      <c r="J44" s="126"/>
      <c r="K44" s="295" t="s">
        <v>35</v>
      </c>
      <c r="L44" s="296"/>
      <c r="N44" s="105" t="s">
        <v>85</v>
      </c>
      <c r="O44" s="85"/>
    </row>
    <row r="45" spans="1:15" ht="11.25" customHeight="1">
      <c r="A45" s="100"/>
      <c r="B45" s="148"/>
      <c r="C45" s="113"/>
      <c r="D45" s="114"/>
      <c r="E45" s="114"/>
      <c r="F45" s="110"/>
      <c r="G45" s="143"/>
      <c r="H45" s="144"/>
      <c r="I45" s="129"/>
      <c r="J45" s="130"/>
      <c r="K45" s="297"/>
      <c r="L45" s="298"/>
      <c r="N45" s="106"/>
      <c r="O45" s="86"/>
    </row>
    <row r="46" spans="1:15" ht="11.25" customHeight="1">
      <c r="A46" s="100"/>
      <c r="B46" s="148"/>
      <c r="C46" s="113"/>
      <c r="D46" s="114"/>
      <c r="E46" s="114"/>
      <c r="F46" s="110" t="s">
        <v>56</v>
      </c>
      <c r="G46" s="142" t="s">
        <v>86</v>
      </c>
      <c r="H46" s="264" t="str">
        <f t="shared" ref="H46" si="2">IF(O46&lt;&gt;"",O46,"---")</f>
        <v>---</v>
      </c>
      <c r="I46" s="125" t="s">
        <v>9</v>
      </c>
      <c r="J46" s="126"/>
      <c r="K46" s="295" t="s">
        <v>35</v>
      </c>
      <c r="L46" s="296"/>
      <c r="N46" s="105" t="s">
        <v>86</v>
      </c>
      <c r="O46" s="85"/>
    </row>
    <row r="47" spans="1:15" ht="11.25" customHeight="1">
      <c r="A47" s="100"/>
      <c r="B47" s="148"/>
      <c r="C47" s="115"/>
      <c r="D47" s="116"/>
      <c r="E47" s="116"/>
      <c r="F47" s="110"/>
      <c r="G47" s="143"/>
      <c r="H47" s="144"/>
      <c r="I47" s="129"/>
      <c r="J47" s="130"/>
      <c r="K47" s="297"/>
      <c r="L47" s="298"/>
      <c r="N47" s="106"/>
      <c r="O47" s="86"/>
    </row>
    <row r="48" spans="1:15" ht="11.25" customHeight="1">
      <c r="A48" s="100"/>
      <c r="B48" s="148"/>
      <c r="C48" s="111" t="s">
        <v>13</v>
      </c>
      <c r="D48" s="112"/>
      <c r="E48" s="112"/>
      <c r="F48" s="110" t="s">
        <v>55</v>
      </c>
      <c r="G48" s="142" t="s">
        <v>87</v>
      </c>
      <c r="H48" s="144" t="str">
        <f t="shared" ref="H48" si="3">IF(O48&lt;&gt;"",O48,"---")</f>
        <v>---</v>
      </c>
      <c r="I48" s="125" t="s">
        <v>9</v>
      </c>
      <c r="J48" s="126"/>
      <c r="K48" s="121"/>
      <c r="L48" s="122"/>
      <c r="N48" s="105" t="s">
        <v>87</v>
      </c>
      <c r="O48" s="85"/>
    </row>
    <row r="49" spans="1:15" ht="11.25" customHeight="1">
      <c r="A49" s="100"/>
      <c r="B49" s="148"/>
      <c r="C49" s="113"/>
      <c r="D49" s="114"/>
      <c r="E49" s="114"/>
      <c r="F49" s="110"/>
      <c r="G49" s="143"/>
      <c r="H49" s="144"/>
      <c r="I49" s="129"/>
      <c r="J49" s="130"/>
      <c r="K49" s="121"/>
      <c r="L49" s="122"/>
      <c r="N49" s="106"/>
      <c r="O49" s="86"/>
    </row>
    <row r="50" spans="1:15" ht="11.25" customHeight="1">
      <c r="A50" s="100"/>
      <c r="B50" s="148"/>
      <c r="C50" s="113"/>
      <c r="D50" s="114"/>
      <c r="E50" s="114"/>
      <c r="F50" s="110" t="s">
        <v>56</v>
      </c>
      <c r="G50" s="142" t="s">
        <v>88</v>
      </c>
      <c r="H50" s="264" t="str">
        <f t="shared" ref="H50" si="4">IF(O50&lt;&gt;"",O50,"---")</f>
        <v>---</v>
      </c>
      <c r="I50" s="125" t="s">
        <v>9</v>
      </c>
      <c r="J50" s="126"/>
      <c r="K50" s="121"/>
      <c r="L50" s="122"/>
      <c r="N50" s="105" t="s">
        <v>88</v>
      </c>
      <c r="O50" s="85"/>
    </row>
    <row r="51" spans="1:15" ht="11.25" customHeight="1">
      <c r="A51" s="100"/>
      <c r="B51" s="148"/>
      <c r="C51" s="115"/>
      <c r="D51" s="116"/>
      <c r="E51" s="116"/>
      <c r="F51" s="110"/>
      <c r="G51" s="143"/>
      <c r="H51" s="144"/>
      <c r="I51" s="129"/>
      <c r="J51" s="130"/>
      <c r="K51" s="121"/>
      <c r="L51" s="122"/>
      <c r="N51" s="106"/>
      <c r="O51" s="86"/>
    </row>
    <row r="52" spans="1:15" ht="9" customHeight="1">
      <c r="A52" s="100"/>
      <c r="B52" s="148"/>
      <c r="C52" s="111" t="s">
        <v>98</v>
      </c>
      <c r="D52" s="112"/>
      <c r="E52" s="112"/>
      <c r="F52" s="110" t="s">
        <v>57</v>
      </c>
      <c r="G52" s="123" t="s">
        <v>89</v>
      </c>
      <c r="H52" s="120" t="str">
        <f>IF(O52&lt;&gt;"",O52,"---")</f>
        <v>---</v>
      </c>
      <c r="I52" s="125" t="s">
        <v>2</v>
      </c>
      <c r="J52" s="126"/>
      <c r="K52" s="117" t="s">
        <v>66</v>
      </c>
      <c r="L52" s="118"/>
      <c r="N52" s="107" t="s">
        <v>89</v>
      </c>
      <c r="O52" s="87"/>
    </row>
    <row r="53" spans="1:15" ht="9" customHeight="1">
      <c r="A53" s="100"/>
      <c r="B53" s="148"/>
      <c r="C53" s="113"/>
      <c r="D53" s="114"/>
      <c r="E53" s="114"/>
      <c r="F53" s="110"/>
      <c r="G53" s="123"/>
      <c r="H53" s="120"/>
      <c r="I53" s="127"/>
      <c r="J53" s="128"/>
      <c r="K53" s="162" t="s">
        <v>67</v>
      </c>
      <c r="L53" s="163"/>
      <c r="N53" s="107"/>
      <c r="O53" s="88"/>
    </row>
    <row r="54" spans="1:15" ht="9" customHeight="1">
      <c r="A54" s="100"/>
      <c r="B54" s="148"/>
      <c r="C54" s="113"/>
      <c r="D54" s="114"/>
      <c r="E54" s="114"/>
      <c r="F54" s="110"/>
      <c r="G54" s="123"/>
      <c r="H54" s="120"/>
      <c r="I54" s="127"/>
      <c r="J54" s="128"/>
      <c r="K54" s="162" t="s">
        <v>68</v>
      </c>
      <c r="L54" s="163"/>
      <c r="N54" s="107"/>
      <c r="O54" s="88"/>
    </row>
    <row r="55" spans="1:15" ht="9" customHeight="1">
      <c r="A55" s="100"/>
      <c r="B55" s="148"/>
      <c r="C55" s="113"/>
      <c r="D55" s="114"/>
      <c r="E55" s="114"/>
      <c r="F55" s="110"/>
      <c r="G55" s="124"/>
      <c r="H55" s="120"/>
      <c r="I55" s="129"/>
      <c r="J55" s="130"/>
      <c r="K55" s="157" t="s">
        <v>69</v>
      </c>
      <c r="L55" s="158"/>
      <c r="N55" s="108"/>
      <c r="O55" s="89"/>
    </row>
    <row r="56" spans="1:15" ht="9" customHeight="1">
      <c r="A56" s="100"/>
      <c r="B56" s="148"/>
      <c r="C56" s="113"/>
      <c r="D56" s="114"/>
      <c r="E56" s="114"/>
      <c r="F56" s="110" t="s">
        <v>56</v>
      </c>
      <c r="G56" s="123" t="s">
        <v>90</v>
      </c>
      <c r="H56" s="119" t="str">
        <f>IF(O56&lt;&gt;"",O56,"---")</f>
        <v>---</v>
      </c>
      <c r="I56" s="125" t="s">
        <v>2</v>
      </c>
      <c r="J56" s="126"/>
      <c r="K56" s="117" t="s">
        <v>66</v>
      </c>
      <c r="L56" s="118"/>
      <c r="N56" s="107" t="s">
        <v>90</v>
      </c>
      <c r="O56" s="87"/>
    </row>
    <row r="57" spans="1:15" ht="9" customHeight="1">
      <c r="A57" s="100"/>
      <c r="B57" s="148"/>
      <c r="C57" s="113"/>
      <c r="D57" s="114"/>
      <c r="E57" s="114"/>
      <c r="F57" s="110"/>
      <c r="G57" s="123"/>
      <c r="H57" s="120"/>
      <c r="I57" s="127"/>
      <c r="J57" s="128"/>
      <c r="K57" s="162" t="s">
        <v>67</v>
      </c>
      <c r="L57" s="163"/>
      <c r="N57" s="107"/>
      <c r="O57" s="88"/>
    </row>
    <row r="58" spans="1:15" ht="9" customHeight="1">
      <c r="A58" s="100"/>
      <c r="B58" s="148"/>
      <c r="C58" s="113"/>
      <c r="D58" s="114"/>
      <c r="E58" s="114"/>
      <c r="F58" s="110"/>
      <c r="G58" s="123"/>
      <c r="H58" s="120"/>
      <c r="I58" s="127"/>
      <c r="J58" s="128"/>
      <c r="K58" s="162" t="s">
        <v>68</v>
      </c>
      <c r="L58" s="163"/>
      <c r="N58" s="107"/>
      <c r="O58" s="88"/>
    </row>
    <row r="59" spans="1:15" ht="9" customHeight="1">
      <c r="A59" s="101"/>
      <c r="B59" s="149"/>
      <c r="C59" s="115"/>
      <c r="D59" s="116"/>
      <c r="E59" s="116"/>
      <c r="F59" s="110"/>
      <c r="G59" s="124"/>
      <c r="H59" s="120"/>
      <c r="I59" s="129"/>
      <c r="J59" s="130"/>
      <c r="K59" s="157" t="s">
        <v>69</v>
      </c>
      <c r="L59" s="158"/>
      <c r="N59" s="108"/>
      <c r="O59" s="89"/>
    </row>
    <row r="60" spans="1:15" ht="23.25" customHeight="1">
      <c r="A60" s="186" t="s">
        <v>103</v>
      </c>
      <c r="B60" s="174" t="s">
        <v>102</v>
      </c>
      <c r="C60" s="173" t="s">
        <v>32</v>
      </c>
      <c r="D60" s="173"/>
      <c r="E60" s="174"/>
      <c r="F60" s="174"/>
      <c r="G60" s="55" t="s">
        <v>91</v>
      </c>
      <c r="H60" s="97" t="str">
        <f t="shared" ref="H60" si="5">IF(O60&lt;&gt;"",O60,"---")</f>
        <v>---</v>
      </c>
      <c r="I60" s="125" t="s">
        <v>28</v>
      </c>
      <c r="J60" s="126"/>
      <c r="K60" s="188"/>
      <c r="L60" s="122"/>
      <c r="N60" s="74" t="s">
        <v>91</v>
      </c>
      <c r="O60" s="90"/>
    </row>
    <row r="61" spans="1:15" ht="23.25" customHeight="1">
      <c r="A61" s="100"/>
      <c r="B61" s="174"/>
      <c r="C61" s="173" t="s">
        <v>33</v>
      </c>
      <c r="D61" s="173"/>
      <c r="E61" s="174"/>
      <c r="F61" s="174"/>
      <c r="G61" s="55" t="s">
        <v>92</v>
      </c>
      <c r="H61" s="97" t="str">
        <f>IF(O61&lt;&gt;"",O61,"---")</f>
        <v>---</v>
      </c>
      <c r="I61" s="125" t="s">
        <v>29</v>
      </c>
      <c r="J61" s="126"/>
      <c r="K61" s="164"/>
      <c r="L61" s="165"/>
      <c r="N61" s="74" t="s">
        <v>92</v>
      </c>
      <c r="O61" s="90"/>
    </row>
    <row r="62" spans="1:15" ht="23.25" customHeight="1">
      <c r="A62" s="100"/>
      <c r="B62" s="174"/>
      <c r="C62" s="173" t="s">
        <v>37</v>
      </c>
      <c r="D62" s="173"/>
      <c r="E62" s="174"/>
      <c r="F62" s="174"/>
      <c r="G62" s="38" t="s">
        <v>36</v>
      </c>
      <c r="H62" s="98"/>
      <c r="I62" s="39"/>
      <c r="J62" s="39"/>
      <c r="K62" s="39"/>
      <c r="L62" s="40"/>
      <c r="N62" s="54" t="s">
        <v>36</v>
      </c>
      <c r="O62" s="91"/>
    </row>
    <row r="63" spans="1:15" ht="9" customHeight="1">
      <c r="A63" s="100"/>
      <c r="B63" s="174"/>
      <c r="C63" s="111" t="s">
        <v>99</v>
      </c>
      <c r="D63" s="112"/>
      <c r="E63" s="112"/>
      <c r="F63" s="168"/>
      <c r="G63" s="123" t="s">
        <v>93</v>
      </c>
      <c r="H63" s="179" t="str">
        <f>IF(O63&lt;&gt;"",O63,"---")</f>
        <v>---</v>
      </c>
      <c r="I63" s="125" t="s">
        <v>30</v>
      </c>
      <c r="J63" s="126"/>
      <c r="K63" s="166" t="s">
        <v>66</v>
      </c>
      <c r="L63" s="167"/>
      <c r="N63" s="107" t="s">
        <v>93</v>
      </c>
      <c r="O63" s="92"/>
    </row>
    <row r="64" spans="1:15" ht="9" customHeight="1">
      <c r="A64" s="100"/>
      <c r="B64" s="175"/>
      <c r="C64" s="113"/>
      <c r="D64" s="114"/>
      <c r="E64" s="114"/>
      <c r="F64" s="169"/>
      <c r="G64" s="184"/>
      <c r="H64" s="180"/>
      <c r="I64" s="127"/>
      <c r="J64" s="128"/>
      <c r="K64" s="162" t="s">
        <v>67</v>
      </c>
      <c r="L64" s="163"/>
      <c r="N64" s="327"/>
      <c r="O64" s="93"/>
    </row>
    <row r="65" spans="1:15" ht="9" customHeight="1" thickBot="1">
      <c r="A65" s="187"/>
      <c r="B65" s="176"/>
      <c r="C65" s="170"/>
      <c r="D65" s="171"/>
      <c r="E65" s="171"/>
      <c r="F65" s="172"/>
      <c r="G65" s="185"/>
      <c r="H65" s="181"/>
      <c r="I65" s="182"/>
      <c r="J65" s="183"/>
      <c r="K65" s="177" t="s">
        <v>70</v>
      </c>
      <c r="L65" s="178"/>
      <c r="N65" s="108"/>
      <c r="O65" s="94"/>
    </row>
    <row r="66" spans="1:15" ht="13.5" customHeight="1">
      <c r="A66" s="159" t="s">
        <v>51</v>
      </c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4"/>
    </row>
    <row r="67" spans="1:15" ht="13.5" customHeight="1">
      <c r="A67" s="160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7"/>
    </row>
    <row r="68" spans="1:15" ht="13.5" customHeight="1">
      <c r="A68" s="160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7"/>
    </row>
    <row r="69" spans="1:15">
      <c r="A69" s="160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7"/>
    </row>
    <row r="70" spans="1:15">
      <c r="A70" s="160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7"/>
    </row>
    <row r="71" spans="1:15">
      <c r="A71" s="160"/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7"/>
    </row>
    <row r="72" spans="1:15">
      <c r="A72" s="160"/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7"/>
    </row>
    <row r="73" spans="1:15">
      <c r="A73" s="160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7"/>
    </row>
    <row r="74" spans="1:15">
      <c r="A74" s="160"/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7"/>
    </row>
    <row r="75" spans="1:15" ht="15" customHeight="1" thickBot="1">
      <c r="A75" s="161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30"/>
    </row>
    <row r="76" spans="1:15" ht="6.75" customHeight="1"/>
  </sheetData>
  <sheetProtection password="CC9A" sheet="1" objects="1" scenarios="1" formatCells="0" formatRows="0" insertRows="0" deleteRows="0"/>
  <mergeCells count="176">
    <mergeCell ref="N63:N65"/>
    <mergeCell ref="Q25:Q27"/>
    <mergeCell ref="I13:J13"/>
    <mergeCell ref="H31:H32"/>
    <mergeCell ref="K27:L27"/>
    <mergeCell ref="K42:L43"/>
    <mergeCell ref="H40:H41"/>
    <mergeCell ref="I40:J41"/>
    <mergeCell ref="K44:L45"/>
    <mergeCell ref="H28:H29"/>
    <mergeCell ref="H25:H27"/>
    <mergeCell ref="K40:L41"/>
    <mergeCell ref="I38:J39"/>
    <mergeCell ref="K33:L34"/>
    <mergeCell ref="K38:L39"/>
    <mergeCell ref="I31:J32"/>
    <mergeCell ref="K21:L22"/>
    <mergeCell ref="H21:H22"/>
    <mergeCell ref="C8:D8"/>
    <mergeCell ref="K58:L58"/>
    <mergeCell ref="B30:F30"/>
    <mergeCell ref="K25:L25"/>
    <mergeCell ref="K31:L32"/>
    <mergeCell ref="H38:H39"/>
    <mergeCell ref="G56:G59"/>
    <mergeCell ref="G38:G39"/>
    <mergeCell ref="F52:F55"/>
    <mergeCell ref="F56:F59"/>
    <mergeCell ref="G50:G51"/>
    <mergeCell ref="I50:J51"/>
    <mergeCell ref="G48:G49"/>
    <mergeCell ref="C15:D15"/>
    <mergeCell ref="G23:G24"/>
    <mergeCell ref="E14:F14"/>
    <mergeCell ref="G36:G37"/>
    <mergeCell ref="G21:G22"/>
    <mergeCell ref="I21:J22"/>
    <mergeCell ref="H36:H37"/>
    <mergeCell ref="I36:J37"/>
    <mergeCell ref="K36:L37"/>
    <mergeCell ref="H33:H34"/>
    <mergeCell ref="K13:L13"/>
    <mergeCell ref="G11:H11"/>
    <mergeCell ref="I11:L11"/>
    <mergeCell ref="G31:G32"/>
    <mergeCell ref="H42:H43"/>
    <mergeCell ref="B31:F32"/>
    <mergeCell ref="C13:D13"/>
    <mergeCell ref="E13:F13"/>
    <mergeCell ref="C61:F61"/>
    <mergeCell ref="F42:F43"/>
    <mergeCell ref="G15:J15"/>
    <mergeCell ref="B33:F34"/>
    <mergeCell ref="K46:L47"/>
    <mergeCell ref="K53:L53"/>
    <mergeCell ref="I46:J47"/>
    <mergeCell ref="H48:H49"/>
    <mergeCell ref="I48:J49"/>
    <mergeCell ref="H50:H51"/>
    <mergeCell ref="G46:G47"/>
    <mergeCell ref="C21:F22"/>
    <mergeCell ref="C23:E29"/>
    <mergeCell ref="C40:E43"/>
    <mergeCell ref="C44:E47"/>
    <mergeCell ref="C48:E51"/>
    <mergeCell ref="C52:E59"/>
    <mergeCell ref="K4:L4"/>
    <mergeCell ref="H8:L8"/>
    <mergeCell ref="K57:L57"/>
    <mergeCell ref="I42:J43"/>
    <mergeCell ref="K14:L14"/>
    <mergeCell ref="G16:L16"/>
    <mergeCell ref="I56:J59"/>
    <mergeCell ref="I25:J27"/>
    <mergeCell ref="I28:J29"/>
    <mergeCell ref="K54:L54"/>
    <mergeCell ref="G5:G6"/>
    <mergeCell ref="H23:H24"/>
    <mergeCell ref="H5:L6"/>
    <mergeCell ref="I14:J14"/>
    <mergeCell ref="A19:L19"/>
    <mergeCell ref="B6:F6"/>
    <mergeCell ref="K28:L28"/>
    <mergeCell ref="K59:L59"/>
    <mergeCell ref="H46:H47"/>
    <mergeCell ref="G42:G43"/>
    <mergeCell ref="G12:H13"/>
    <mergeCell ref="G33:G34"/>
    <mergeCell ref="F25:G27"/>
    <mergeCell ref="E8:F8"/>
    <mergeCell ref="I1:J1"/>
    <mergeCell ref="I33:J34"/>
    <mergeCell ref="B9:L9"/>
    <mergeCell ref="B12:B13"/>
    <mergeCell ref="C11:F11"/>
    <mergeCell ref="B3:H4"/>
    <mergeCell ref="G14:H14"/>
    <mergeCell ref="B5:F5"/>
    <mergeCell ref="B7:F7"/>
    <mergeCell ref="C14:D14"/>
    <mergeCell ref="I23:J24"/>
    <mergeCell ref="K1:L1"/>
    <mergeCell ref="G7:G8"/>
    <mergeCell ref="I3:J3"/>
    <mergeCell ref="I4:J4"/>
    <mergeCell ref="I10:J10"/>
    <mergeCell ref="F28:G29"/>
    <mergeCell ref="B17:D17"/>
    <mergeCell ref="B18:D18"/>
    <mergeCell ref="A2:L2"/>
    <mergeCell ref="C10:D10"/>
    <mergeCell ref="A3:A4"/>
    <mergeCell ref="H7:L7"/>
    <mergeCell ref="K3:L3"/>
    <mergeCell ref="A66:A75"/>
    <mergeCell ref="K64:L64"/>
    <mergeCell ref="K61:L61"/>
    <mergeCell ref="K63:L63"/>
    <mergeCell ref="C63:F65"/>
    <mergeCell ref="C62:F62"/>
    <mergeCell ref="I60:J60"/>
    <mergeCell ref="I61:J61"/>
    <mergeCell ref="C60:F60"/>
    <mergeCell ref="B60:B65"/>
    <mergeCell ref="K65:L65"/>
    <mergeCell ref="H63:H65"/>
    <mergeCell ref="I63:J65"/>
    <mergeCell ref="G63:G65"/>
    <mergeCell ref="A60:A65"/>
    <mergeCell ref="K60:L60"/>
    <mergeCell ref="A10:A18"/>
    <mergeCell ref="E17:L17"/>
    <mergeCell ref="E18:L18"/>
    <mergeCell ref="N21:N22"/>
    <mergeCell ref="N23:N24"/>
    <mergeCell ref="N28:N29"/>
    <mergeCell ref="N25:N27"/>
    <mergeCell ref="G44:G45"/>
    <mergeCell ref="H44:H45"/>
    <mergeCell ref="I44:J45"/>
    <mergeCell ref="E15:F15"/>
    <mergeCell ref="N33:N34"/>
    <mergeCell ref="N36:N37"/>
    <mergeCell ref="N38:N39"/>
    <mergeCell ref="B36:B59"/>
    <mergeCell ref="F36:F37"/>
    <mergeCell ref="F38:F39"/>
    <mergeCell ref="K23:L24"/>
    <mergeCell ref="F46:F47"/>
    <mergeCell ref="F48:F49"/>
    <mergeCell ref="F50:F51"/>
    <mergeCell ref="B16:F16"/>
    <mergeCell ref="K55:L55"/>
    <mergeCell ref="G40:G41"/>
    <mergeCell ref="A20:A59"/>
    <mergeCell ref="P25:P27"/>
    <mergeCell ref="N50:N51"/>
    <mergeCell ref="N52:N55"/>
    <mergeCell ref="N56:N59"/>
    <mergeCell ref="N40:N41"/>
    <mergeCell ref="N42:N43"/>
    <mergeCell ref="N44:N45"/>
    <mergeCell ref="N46:N47"/>
    <mergeCell ref="N48:N49"/>
    <mergeCell ref="N31:N32"/>
    <mergeCell ref="F44:F45"/>
    <mergeCell ref="C36:E39"/>
    <mergeCell ref="F40:F41"/>
    <mergeCell ref="K52:L52"/>
    <mergeCell ref="K56:L56"/>
    <mergeCell ref="H56:H59"/>
    <mergeCell ref="K50:L51"/>
    <mergeCell ref="K48:L49"/>
    <mergeCell ref="G52:G55"/>
    <mergeCell ref="H52:H55"/>
    <mergeCell ref="I52:J55"/>
  </mergeCells>
  <phoneticPr fontId="3"/>
  <dataValidations count="4">
    <dataValidation type="list" allowBlank="1" showInputMessage="1" showErrorMessage="1" sqref="B3:H4">
      <formula1>"アンダーカウンター洗浄機、ドアタイプ洗浄機（選択してください）,アンダーカウンター洗浄機,ドアタイプ洗浄機"</formula1>
    </dataValidation>
    <dataValidation type="list" allowBlank="1" showInputMessage="1" showErrorMessage="1" sqref="E13:F13 K13:L13">
      <formula1>"(選択してください),ガス,電気"</formula1>
    </dataValidation>
    <dataValidation type="list" allowBlank="1" showInputMessage="1" showErrorMessage="1" sqref="I11:L11">
      <formula1>"(選択して下さい),13A,LPG"</formula1>
    </dataValidation>
    <dataValidation type="list" allowBlank="1" showInputMessage="1" showErrorMessage="1" sqref="G16:L16">
      <formula1>$N$13:$N$16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2" manualBreakCount="2">
    <brk id="59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2016-02-10T13:09:04Z</dcterms:created>
  <dcterms:modified xsi:type="dcterms:W3CDTF">2017-03-29T00:17:08Z</dcterms:modified>
</cp:coreProperties>
</file>